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4-1確定菜單\"/>
    </mc:Choice>
  </mc:AlternateContent>
  <bookViews>
    <workbookView xWindow="-105" yWindow="-105" windowWidth="23250" windowHeight="12570" tabRatio="716" firstSheet="1" activeTab="2"/>
  </bookViews>
  <sheets>
    <sheet name="5" sheetId="18" state="hidden" r:id="rId1"/>
    <sheet name="4素週" sheetId="21" r:id="rId2"/>
    <sheet name="4週" sheetId="20" r:id="rId3"/>
  </sheets>
  <definedNames>
    <definedName name="_xlnm.Print_Area" localSheetId="1">'4素週'!$A$1:$AE$38</definedName>
    <definedName name="_xlnm.Print_Area" localSheetId="2">'4週'!$A$1:$AA$41</definedName>
    <definedName name="_xlnm.Print_Area" localSheetId="0">'5'!$A$1:$AE$41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6" i="21" l="1"/>
  <c r="W36" i="21"/>
  <c r="Q36" i="21"/>
  <c r="K36" i="21"/>
  <c r="E36" i="21"/>
  <c r="AA39" i="20"/>
  <c r="AE18" i="21" l="1"/>
  <c r="AE17" i="21"/>
  <c r="Y16" i="21"/>
  <c r="Y15" i="21"/>
  <c r="Y13" i="21"/>
  <c r="AE8" i="21"/>
  <c r="S8" i="21"/>
  <c r="G8" i="21"/>
  <c r="AF30" i="21" s="1"/>
  <c r="N2" i="21"/>
  <c r="T2" i="21" s="1"/>
  <c r="Z2" i="21" s="1"/>
  <c r="H2" i="21"/>
  <c r="W39" i="20"/>
  <c r="Q39" i="20"/>
  <c r="K39" i="20"/>
  <c r="E39" i="20"/>
  <c r="M32" i="20"/>
  <c r="G29" i="20"/>
  <c r="S28" i="20"/>
  <c r="G27" i="20"/>
  <c r="M20" i="20"/>
  <c r="M18" i="20"/>
  <c r="M17" i="20"/>
  <c r="S10" i="20"/>
  <c r="S8" i="20"/>
  <c r="H2" i="20"/>
  <c r="N2" i="20" s="1"/>
  <c r="T2" i="20" s="1"/>
  <c r="X2" i="20" s="1"/>
  <c r="AB33" i="20" l="1"/>
  <c r="AC39" i="18" l="1"/>
  <c r="W39" i="18"/>
  <c r="Q39" i="18"/>
  <c r="K39" i="18"/>
  <c r="E39" i="18"/>
  <c r="AF32" i="18"/>
  <c r="AF33" i="18" s="1"/>
  <c r="AA32" i="18"/>
  <c r="U32" i="18"/>
  <c r="O32" i="18"/>
  <c r="I32" i="18"/>
  <c r="C32" i="18"/>
  <c r="H2" i="18"/>
  <c r="N2" i="18" s="1"/>
  <c r="T2" i="18" s="1"/>
  <c r="Z2" i="18" s="1"/>
</calcChain>
</file>

<file path=xl/sharedStrings.xml><?xml version="1.0" encoding="utf-8"?>
<sst xmlns="http://schemas.openxmlformats.org/spreadsheetml/2006/main" count="624" uniqueCount="215">
  <si>
    <t>菜別</t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</si>
  <si>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</si>
  <si>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</si>
  <si>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</si>
  <si>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</si>
  <si>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</si>
  <si>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</si>
  <si>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</si>
  <si>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</si>
  <si>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</si>
  <si>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</si>
  <si>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</si>
  <si>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</si>
  <si>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</si>
  <si>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</si>
  <si>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</si>
  <si>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</si>
  <si>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</si>
  <si>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</si>
  <si>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</si>
  <si>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</si>
  <si>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</si>
  <si>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</si>
  <si>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</si>
  <si>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有機蔬菜</t>
  </si>
  <si>
    <t>糙米飯</t>
    <phoneticPr fontId="4" type="noConversion"/>
  </si>
  <si>
    <t>鮮蔬炒蛋</t>
    <phoneticPr fontId="4" type="noConversion"/>
  </si>
  <si>
    <t>蒲燒鯛魚</t>
    <phoneticPr fontId="4" type="noConversion"/>
  </si>
  <si>
    <t>肉絲炒年糕</t>
    <phoneticPr fontId="4" type="noConversion"/>
  </si>
  <si>
    <t>香菇雞湯</t>
    <phoneticPr fontId="4" type="noConversion"/>
  </si>
  <si>
    <t>紅藜飯</t>
    <phoneticPr fontId="4" type="noConversion"/>
  </si>
  <si>
    <t>滷豆包</t>
    <phoneticPr fontId="4" type="noConversion"/>
  </si>
  <si>
    <t>義式洋芋</t>
    <phoneticPr fontId="4" type="noConversion"/>
  </si>
  <si>
    <t>紫菜蛋花湯</t>
    <phoneticPr fontId="4" type="noConversion"/>
  </si>
  <si>
    <t>蠔菇豬柳</t>
    <phoneticPr fontId="4" type="noConversion"/>
  </si>
  <si>
    <t>竹筍排骨湯</t>
    <phoneticPr fontId="4" type="noConversion"/>
  </si>
  <si>
    <t>蔥油雞排</t>
    <phoneticPr fontId="4" type="noConversion"/>
  </si>
  <si>
    <t>火鍋什錦湯</t>
    <phoneticPr fontId="4" type="noConversion"/>
  </si>
  <si>
    <t>南瓜燉肉</t>
    <phoneticPr fontId="4" type="noConversion"/>
  </si>
  <si>
    <t>枸杞銀耳湯</t>
    <phoneticPr fontId="4" type="noConversion"/>
  </si>
  <si>
    <t>春之谷</t>
    <phoneticPr fontId="4" type="noConversion"/>
  </si>
  <si>
    <t>白米飯</t>
    <phoneticPr fontId="4" type="noConversion"/>
  </si>
  <si>
    <t>家常豆芽</t>
    <phoneticPr fontId="4" type="noConversion"/>
  </si>
  <si>
    <t>人數</t>
    <phoneticPr fontId="4" type="noConversion"/>
  </si>
  <si>
    <t>15 KG</t>
  </si>
  <si>
    <t>15 KG</t>
    <phoneticPr fontId="4" type="noConversion"/>
  </si>
  <si>
    <t>津谷食品股份有限公司</t>
  </si>
  <si>
    <t>超秦</t>
  </si>
  <si>
    <t>永軒公司</t>
  </si>
  <si>
    <t>東寶食品有限公司</t>
  </si>
  <si>
    <t>津悅食品有限公司</t>
  </si>
  <si>
    <t>崙東果菜生產合作社</t>
  </si>
  <si>
    <t>黃豆芽(非基改)(QRC)</t>
  </si>
  <si>
    <t>官漢國</t>
  </si>
  <si>
    <t>35 KG</t>
  </si>
  <si>
    <t>30 KG</t>
  </si>
  <si>
    <t>18 KG</t>
  </si>
  <si>
    <t>絞蒜頭</t>
  </si>
  <si>
    <t>安平蔥蒜行</t>
  </si>
  <si>
    <t>1.5 KG</t>
  </si>
  <si>
    <t>杏鮑菇頭(QRC)</t>
  </si>
  <si>
    <t>廖文經-大發農場</t>
  </si>
  <si>
    <t>10 KG</t>
  </si>
  <si>
    <t>紅蘿蔔(QRC)</t>
  </si>
  <si>
    <t>謝浚璿</t>
  </si>
  <si>
    <t>蒜泥</t>
  </si>
  <si>
    <t>2 KG</t>
  </si>
  <si>
    <t>薑片</t>
  </si>
  <si>
    <t>絞紅蔥頭</t>
  </si>
  <si>
    <t>3 KG</t>
  </si>
  <si>
    <t>蔥</t>
  </si>
  <si>
    <t>明華菓菜行</t>
  </si>
  <si>
    <t>1 KG</t>
  </si>
  <si>
    <t>乾香菇絲</t>
  </si>
  <si>
    <t>黃瑞霖</t>
  </si>
  <si>
    <t>乾蝦仁</t>
  </si>
  <si>
    <t>正興行</t>
  </si>
  <si>
    <t>嘉鹿果菜生產合作社</t>
  </si>
  <si>
    <t>洗選蛋&lt;東杰&gt;</t>
  </si>
  <si>
    <t>東杰蛋品有限公司</t>
  </si>
  <si>
    <t>110 KG</t>
  </si>
  <si>
    <t>70 KG</t>
  </si>
  <si>
    <t>白蘿蔔(進口)</t>
  </si>
  <si>
    <t>王淑卿</t>
  </si>
  <si>
    <t>50 KG</t>
  </si>
  <si>
    <t>木耳絲(QRC)</t>
  </si>
  <si>
    <t>魏琮霖</t>
  </si>
  <si>
    <t>林琪鏵</t>
  </si>
  <si>
    <t>8 KG</t>
  </si>
  <si>
    <t>薑絲</t>
  </si>
  <si>
    <t>玉米條(切薄)(QRC)(非基改)+</t>
  </si>
  <si>
    <t>楊謝金環</t>
  </si>
  <si>
    <t>龍骨丁(CAS)&lt;津谷&gt;</t>
  </si>
  <si>
    <t>台糖(25K)</t>
  </si>
  <si>
    <t>羿淳食材銷售(股)</t>
  </si>
  <si>
    <t>2 包</t>
  </si>
  <si>
    <t>生香菇(QRC)</t>
  </si>
  <si>
    <t>金針菇(QRC)</t>
  </si>
  <si>
    <t>黃啓丁</t>
  </si>
  <si>
    <t>枸杞(0.6K)</t>
  </si>
  <si>
    <t>元榮有限公司</t>
  </si>
  <si>
    <t>御圃</t>
  </si>
  <si>
    <t>有機空心菜</t>
    <phoneticPr fontId="4" type="noConversion"/>
  </si>
  <si>
    <t>有機荷葉白菜</t>
    <phoneticPr fontId="4" type="noConversion"/>
  </si>
  <si>
    <t>有機青松菜</t>
    <phoneticPr fontId="4" type="noConversion"/>
  </si>
  <si>
    <t>大骨(切)</t>
    <phoneticPr fontId="4" type="noConversion"/>
  </si>
  <si>
    <t>瘦夾心肉絲</t>
    <phoneticPr fontId="4" type="noConversion"/>
  </si>
  <si>
    <t>瘦夾心肉丁</t>
    <phoneticPr fontId="4" type="noConversion"/>
  </si>
  <si>
    <t>津悅</t>
    <phoneticPr fontId="4" type="noConversion"/>
  </si>
  <si>
    <t>廖文經-大發農場</t>
    <phoneticPr fontId="4" type="noConversion"/>
  </si>
  <si>
    <t>佛心素食材料行</t>
    <phoneticPr fontId="4" type="noConversion"/>
  </si>
  <si>
    <t>素火腿(1K)</t>
    <phoneticPr fontId="4" type="noConversion"/>
  </si>
  <si>
    <t>元榮有限公司</t>
    <phoneticPr fontId="4" type="noConversion"/>
  </si>
  <si>
    <t>有機高麗菜</t>
    <phoneticPr fontId="4" type="noConversion"/>
  </si>
  <si>
    <t>145 KG</t>
    <phoneticPr fontId="4" type="noConversion"/>
  </si>
  <si>
    <t>綠豆芽(QRC)</t>
    <phoneticPr fontId="4" type="noConversion"/>
  </si>
  <si>
    <t>馬鈴薯(削皮)+(QRC)</t>
  </si>
  <si>
    <t>陳俊彰</t>
  </si>
  <si>
    <t>涼薯(QRC)</t>
  </si>
  <si>
    <t>林程寶珠</t>
  </si>
  <si>
    <t>20 KG</t>
  </si>
  <si>
    <t>青椒(QRC)&lt;正暘&gt;</t>
  </si>
  <si>
    <t>6 包</t>
  </si>
  <si>
    <t>毛豆仁(CAS)(1K)&lt;嘉鹿&gt;</t>
  </si>
  <si>
    <t>80 KG</t>
  </si>
  <si>
    <t>竹筍(QRC)</t>
  </si>
  <si>
    <t>郭義林</t>
  </si>
  <si>
    <t>紅椒(QRC)&lt;正暘&gt;</t>
  </si>
  <si>
    <t>小磨坊</t>
  </si>
  <si>
    <t>2 罐</t>
  </si>
  <si>
    <t>統隆企業有限公司</t>
  </si>
  <si>
    <t>4 包</t>
  </si>
  <si>
    <t>大四角油豆腐(手工)(非基改)(75g)</t>
    <phoneticPr fontId="4" type="noConversion"/>
  </si>
  <si>
    <t>豆魚蛋肉類(豆奶/份)</t>
    <phoneticPr fontId="2" type="noConversion"/>
  </si>
  <si>
    <t>台興</t>
    <phoneticPr fontId="4" type="noConversion"/>
  </si>
  <si>
    <t>香蕉(QRC)</t>
    <phoneticPr fontId="4" type="noConversion"/>
  </si>
  <si>
    <t>久彰</t>
    <phoneticPr fontId="4" type="noConversion"/>
  </si>
  <si>
    <t>高麗菜(進口)+</t>
  </si>
  <si>
    <t>4 盒</t>
  </si>
  <si>
    <t>1 包</t>
  </si>
  <si>
    <t>105 KG</t>
  </si>
  <si>
    <t>24 KG</t>
  </si>
  <si>
    <t>詹富岳</t>
  </si>
  <si>
    <t>1.2 KG</t>
  </si>
  <si>
    <t>嘉楠食品工業股份</t>
  </si>
  <si>
    <t>紅棗(0.6K)</t>
  </si>
  <si>
    <t>0.6 KG</t>
  </si>
  <si>
    <t>肉絲(CAS)</t>
    <phoneticPr fontId="4" type="noConversion"/>
  </si>
  <si>
    <t>洗選蛋</t>
    <phoneticPr fontId="4" type="noConversion"/>
  </si>
  <si>
    <t>林琪鏵</t>
    <phoneticPr fontId="4" type="noConversion"/>
  </si>
  <si>
    <t>炸豆腸(切段)(非基改)</t>
    <phoneticPr fontId="4" type="noConversion"/>
  </si>
  <si>
    <t xml:space="preserve">桃園市蘆竹區南崁國中114學年第一學期學生午餐食譜設計表  第 4 週  </t>
    <phoneticPr fontId="5" type="noConversion"/>
  </si>
  <si>
    <t xml:space="preserve">桃園市蘆竹區南崁國中114學年第一學期學生午餐食譜設計表  第 5 週  </t>
    <phoneticPr fontId="5" type="noConversion"/>
  </si>
  <si>
    <t>紅藜</t>
    <phoneticPr fontId="4" type="noConversion"/>
  </si>
  <si>
    <t>蒲燒鯛魚腹排(66gx75片)(QRC)</t>
  </si>
  <si>
    <t>三井冷凍食品</t>
  </si>
  <si>
    <t>24 箱</t>
  </si>
  <si>
    <t>粄條*</t>
  </si>
  <si>
    <t>102 KG</t>
  </si>
  <si>
    <t>正暘</t>
  </si>
  <si>
    <t>120 KG</t>
  </si>
  <si>
    <t>14 KG</t>
  </si>
  <si>
    <t>滷包(大)(10個)&lt;老公仔標&gt;</t>
  </si>
  <si>
    <t>麵疙瘩(貓耳麵)(小)</t>
  </si>
  <si>
    <t>280 KG</t>
  </si>
  <si>
    <t>95 KG</t>
  </si>
  <si>
    <t>韓式年糕條&lt;新興&gt;(550g)</t>
  </si>
  <si>
    <t>新興寧波食品有限公司</t>
  </si>
  <si>
    <t>32 包</t>
  </si>
  <si>
    <t>奶粉&lt;雀巢&gt;(2.1K)</t>
  </si>
  <si>
    <t>全聯社</t>
  </si>
  <si>
    <t>4 罐</t>
  </si>
  <si>
    <t>義大利香料&lt;小磨坊&gt;(120g)</t>
  </si>
  <si>
    <t>33 KG</t>
  </si>
  <si>
    <t>雞腿丁(CAS)&lt;超秦&gt;</t>
  </si>
  <si>
    <t>桂圓干(600g)</t>
  </si>
  <si>
    <t>紫菜(100g)</t>
  </si>
  <si>
    <t>原味小貢丸(CAS)&lt;嘉楠&gt;</t>
  </si>
  <si>
    <t>久代</t>
  </si>
  <si>
    <t>2.4 KG</t>
  </si>
  <si>
    <t>生豆包(非基改)-1790片</t>
    <phoneticPr fontId="4" type="noConversion"/>
  </si>
  <si>
    <t>什錦炒粄條</t>
    <phoneticPr fontId="4" type="noConversion"/>
  </si>
  <si>
    <t>雞排(CAS)-1760片</t>
    <phoneticPr fontId="4" type="noConversion"/>
  </si>
  <si>
    <t>豆皮卷(非基改)</t>
    <phoneticPr fontId="4" type="noConversion"/>
  </si>
  <si>
    <t>白木耳(0.6K)--提前送</t>
    <phoneticPr fontId="4" type="noConversion"/>
  </si>
  <si>
    <t>清肉絲(CAS)</t>
    <phoneticPr fontId="4" type="noConversion"/>
  </si>
  <si>
    <t>南瓜(QRC)</t>
    <phoneticPr fontId="4" type="noConversion"/>
  </si>
  <si>
    <t>五花肉丁</t>
    <phoneticPr fontId="4" type="noConversion"/>
  </si>
  <si>
    <t>韮菜(QRC)&lt;旭暘&gt;</t>
    <phoneticPr fontId="4" type="noConversion"/>
  </si>
  <si>
    <t>桃園市蘆竹區南崁國中114學年第一學期學生午餐食譜設計表  第 4 週  素食</t>
    <phoneticPr fontId="5" type="noConversion"/>
  </si>
  <si>
    <t>蒲燒油豆腐</t>
    <phoneticPr fontId="4" type="noConversion"/>
  </si>
  <si>
    <t>鮮蔬炒年糕</t>
    <phoneticPr fontId="4" type="noConversion"/>
  </si>
  <si>
    <t>涼薯(QRC)</t>
    <phoneticPr fontId="4" type="noConversion"/>
  </si>
  <si>
    <t>香菇涼薯湯</t>
    <phoneticPr fontId="4" type="noConversion"/>
  </si>
  <si>
    <t>竹筍湯</t>
    <phoneticPr fontId="4" type="noConversion"/>
  </si>
  <si>
    <t>官漢國</t>
    <phoneticPr fontId="4" type="noConversion"/>
  </si>
  <si>
    <t>滷雙拼</t>
    <phoneticPr fontId="4" type="noConversion"/>
  </si>
  <si>
    <t>豆干(非基改)--32片</t>
    <phoneticPr fontId="4" type="noConversion"/>
  </si>
  <si>
    <t>聯宏</t>
    <phoneticPr fontId="4" type="noConversion"/>
  </si>
  <si>
    <t>海帶片--32片</t>
    <phoneticPr fontId="4" type="noConversion"/>
  </si>
  <si>
    <t>蠔菇素肚</t>
    <phoneticPr fontId="4" type="noConversion"/>
  </si>
  <si>
    <t>南瓜豆腸</t>
    <phoneticPr fontId="4" type="noConversion"/>
  </si>
  <si>
    <t>素肚(切12丁)</t>
    <phoneticPr fontId="4" type="noConversion"/>
  </si>
  <si>
    <t>芹菜(QRC)&lt;旭暘&gt;</t>
    <phoneticPr fontId="4" type="noConversion"/>
  </si>
  <si>
    <t>白干絲(非基改)&lt;津悅&gt;</t>
    <phoneticPr fontId="4" type="noConversion"/>
  </si>
  <si>
    <t>洋蔥(進口)+</t>
    <phoneticPr fontId="4" type="noConversion"/>
  </si>
  <si>
    <t>王淑卿</t>
    <phoneticPr fontId="4" type="noConversion"/>
  </si>
  <si>
    <t>杏鮑菇(大)(QRC)</t>
    <phoneticPr fontId="4" type="noConversion"/>
  </si>
  <si>
    <t>粄條* (東寶直送</t>
    <phoneticPr fontId="4" type="noConversion"/>
  </si>
  <si>
    <t>莊文豐-隆谷養菇場</t>
    <phoneticPr fontId="4" type="noConversion"/>
  </si>
  <si>
    <t>義美黑豆奶(自購)</t>
    <phoneticPr fontId="4" type="noConversion"/>
  </si>
  <si>
    <t>桂圓干(600g)</t>
    <phoneticPr fontId="4" type="noConversion"/>
  </si>
  <si>
    <t>蘋果</t>
    <phoneticPr fontId="2" type="noConversion"/>
  </si>
  <si>
    <t>營養師:                                                                                                                           午餐秘書:                                                                                                                          主任:                                                                                                                            校長:</t>
    <phoneticPr fontId="5" type="noConversion"/>
  </si>
  <si>
    <t>白精靈菇(QRC)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</si>
</sst>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-* #,##0_-;\-* #,##0_-;_-* &quot;-&quot;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KG&quot;"/>
    <numFmt numFmtId="184" formatCode="#\ &quot;份&quot;"/>
    <numFmt numFmtId="185" formatCode="#\ &quot;罐&quot;"/>
    <numFmt numFmtId="186" formatCode="0;_뤀"/>
    <numFmt numFmtId="187" formatCode="0;_栀"/>
    <numFmt numFmtId="190" formatCode="&quot;葷&quot;\ #&quot;人&quot;"/>
    <numFmt numFmtId="191" formatCode="&quot;素&quot;\ #&quot;人&quot;"/>
    <numFmt numFmtId="192" formatCode="#\ &quot;條&quot;"/>
    <numFmt numFmtId="195" formatCode="#\ &quot;片&quot;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b/>
      <sz val="28"/>
      <color rgb="FFFF0000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8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trike/>
      <sz val="28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horizontal="left" vertical="center"/>
    </xf>
    <xf numFmtId="0" fontId="18" fillId="0" borderId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181" fontId="10" fillId="0" borderId="6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6" fillId="0" borderId="0" xfId="0" applyFont="1">
      <alignment vertical="center"/>
    </xf>
    <xf numFmtId="0" fontId="12" fillId="0" borderId="2" xfId="0" applyFont="1" applyBorder="1">
      <alignment vertical="center"/>
    </xf>
    <xf numFmtId="0" fontId="17" fillId="0" borderId="2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187" fontId="9" fillId="0" borderId="2" xfId="1" applyNumberFormat="1" applyFont="1" applyBorder="1" applyAlignment="1">
      <alignment horizontal="center" vertical="center"/>
    </xf>
    <xf numFmtId="0" fontId="25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49" fontId="2" fillId="0" borderId="0" xfId="1" applyNumberFormat="1" applyAlignment="1">
      <alignment vertical="center" shrinkToFit="1"/>
    </xf>
    <xf numFmtId="0" fontId="13" fillId="0" borderId="2" xfId="3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2" fillId="0" borderId="2" xfId="3" applyFont="1" applyBorder="1" applyAlignment="1">
      <alignment horizontal="right" vertical="center"/>
    </xf>
    <xf numFmtId="0" fontId="12" fillId="0" borderId="2" xfId="3" applyFont="1" applyBorder="1">
      <alignment horizontal="left" vertical="center"/>
    </xf>
    <xf numFmtId="0" fontId="26" fillId="0" borderId="0" xfId="1" applyFont="1" applyAlignment="1">
      <alignment horizontal="center" vertical="center"/>
    </xf>
    <xf numFmtId="0" fontId="16" fillId="0" borderId="2" xfId="0" applyFont="1" applyBorder="1">
      <alignment vertical="center"/>
    </xf>
    <xf numFmtId="0" fontId="28" fillId="0" borderId="2" xfId="3" applyFont="1" applyBorder="1">
      <alignment horizontal="left" vertical="center"/>
    </xf>
    <xf numFmtId="0" fontId="28" fillId="0" borderId="2" xfId="3" applyFont="1" applyBorder="1" applyAlignment="1">
      <alignment horizontal="right" vertical="center"/>
    </xf>
    <xf numFmtId="0" fontId="12" fillId="0" borderId="2" xfId="3" applyFont="1" applyBorder="1" applyAlignment="1">
      <alignment horizontal="left" vertical="center" shrinkToFit="1"/>
    </xf>
    <xf numFmtId="0" fontId="12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27" fillId="0" borderId="2" xfId="3" applyFont="1" applyBorder="1" applyAlignment="1">
      <alignment horizontal="right" vertical="center"/>
    </xf>
    <xf numFmtId="0" fontId="28" fillId="0" borderId="2" xfId="3" applyFont="1" applyBorder="1" applyAlignment="1">
      <alignment horizontal="left" vertical="center" shrinkToFit="1"/>
    </xf>
    <xf numFmtId="192" fontId="28" fillId="0" borderId="2" xfId="3" applyNumberFormat="1" applyFont="1" applyBorder="1" applyAlignment="1">
      <alignment horizontal="right" vertical="center"/>
    </xf>
    <xf numFmtId="182" fontId="29" fillId="0" borderId="2" xfId="3" applyNumberFormat="1" applyFont="1" applyBorder="1" applyAlignment="1">
      <alignment horizontal="right" vertical="center"/>
    </xf>
    <xf numFmtId="183" fontId="29" fillId="0" borderId="2" xfId="3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184" fontId="12" fillId="0" borderId="2" xfId="3" applyNumberFormat="1" applyFont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49" fontId="28" fillId="0" borderId="2" xfId="3" applyNumberFormat="1" applyFont="1" applyBorder="1" applyAlignment="1">
      <alignment horizontal="left" vertical="center" shrinkToFit="1"/>
    </xf>
    <xf numFmtId="184" fontId="28" fillId="2" borderId="2" xfId="3" applyNumberFormat="1" applyFont="1" applyFill="1" applyBorder="1" applyAlignment="1">
      <alignment horizontal="right" vertical="center"/>
    </xf>
    <xf numFmtId="0" fontId="12" fillId="0" borderId="2" xfId="3" applyFont="1" applyBorder="1" applyAlignment="1">
      <alignment horizontal="center" vertical="top" textRotation="255"/>
    </xf>
    <xf numFmtId="185" fontId="12" fillId="0" borderId="2" xfId="3" applyNumberFormat="1" applyFont="1" applyBorder="1" applyAlignment="1">
      <alignment horizontal="right" vertical="center"/>
    </xf>
    <xf numFmtId="0" fontId="28" fillId="0" borderId="2" xfId="0" applyFont="1" applyBorder="1">
      <alignment vertical="center"/>
    </xf>
    <xf numFmtId="195" fontId="12" fillId="0" borderId="2" xfId="3" applyNumberFormat="1" applyFont="1" applyBorder="1" applyAlignment="1">
      <alignment horizontal="right" vertical="center"/>
    </xf>
    <xf numFmtId="0" fontId="26" fillId="0" borderId="0" xfId="1" applyFont="1">
      <alignment vertical="center"/>
    </xf>
    <xf numFmtId="0" fontId="15" fillId="0" borderId="2" xfId="3" applyFont="1" applyBorder="1" applyAlignment="1">
      <alignment vertical="center" textRotation="255"/>
    </xf>
    <xf numFmtId="49" fontId="12" fillId="0" borderId="2" xfId="3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vertical="center" shrinkToFit="1"/>
    </xf>
    <xf numFmtId="0" fontId="30" fillId="0" borderId="2" xfId="3" applyFont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3" fillId="0" borderId="7" xfId="1" applyFont="1" applyBorder="1" applyAlignment="1">
      <alignment horizontal="left" vertical="center" wrapText="1"/>
    </xf>
    <xf numFmtId="0" fontId="23" fillId="0" borderId="12" xfId="1" applyFont="1" applyBorder="1" applyAlignment="1">
      <alignment horizontal="left" vertical="center" wrapText="1"/>
    </xf>
    <xf numFmtId="2" fontId="21" fillId="0" borderId="6" xfId="1" applyNumberFormat="1" applyFont="1" applyBorder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86" fontId="17" fillId="0" borderId="3" xfId="4" applyNumberFormat="1" applyFont="1" applyBorder="1" applyAlignment="1">
      <alignment horizontal="center" vertical="center"/>
    </xf>
    <xf numFmtId="186" fontId="17" fillId="0" borderId="4" xfId="4" applyNumberFormat="1" applyFont="1" applyBorder="1" applyAlignment="1">
      <alignment horizontal="center" vertical="center"/>
    </xf>
    <xf numFmtId="186" fontId="17" fillId="0" borderId="5" xfId="4" applyNumberFormat="1" applyFont="1" applyBorder="1" applyAlignment="1">
      <alignment horizontal="center" vertical="center"/>
    </xf>
    <xf numFmtId="186" fontId="17" fillId="0" borderId="2" xfId="4" applyNumberFormat="1" applyFont="1" applyBorder="1" applyAlignment="1">
      <alignment horizontal="center" vertical="center"/>
    </xf>
    <xf numFmtId="186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2" xfId="3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center" vertical="top" textRotation="255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textRotation="255"/>
    </xf>
    <xf numFmtId="0" fontId="13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/>
    </xf>
    <xf numFmtId="178" fontId="8" fillId="2" borderId="2" xfId="1" applyNumberFormat="1" applyFont="1" applyFill="1" applyBorder="1" applyAlignment="1">
      <alignment horizontal="center" vertical="center"/>
    </xf>
    <xf numFmtId="179" fontId="8" fillId="2" borderId="2" xfId="1" applyNumberFormat="1" applyFont="1" applyFill="1" applyBorder="1" applyAlignment="1">
      <alignment horizontal="center" vertical="center"/>
    </xf>
    <xf numFmtId="180" fontId="8" fillId="2" borderId="3" xfId="1" applyNumberFormat="1" applyFont="1" applyFill="1" applyBorder="1" applyAlignment="1">
      <alignment horizontal="center" vertical="center"/>
    </xf>
    <xf numFmtId="180" fontId="8" fillId="2" borderId="4" xfId="1" applyNumberFormat="1" applyFont="1" applyFill="1" applyBorder="1" applyAlignment="1">
      <alignment horizontal="center" vertical="center"/>
    </xf>
    <xf numFmtId="180" fontId="8" fillId="2" borderId="5" xfId="1" applyNumberFormat="1" applyFont="1" applyFill="1" applyBorder="1" applyAlignment="1">
      <alignment horizontal="center" vertical="center"/>
    </xf>
    <xf numFmtId="190" fontId="27" fillId="2" borderId="2" xfId="1" applyNumberFormat="1" applyFont="1" applyFill="1" applyBorder="1" applyAlignment="1">
      <alignment horizontal="center" vertical="center"/>
    </xf>
    <xf numFmtId="191" fontId="27" fillId="2" borderId="2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center" textRotation="255"/>
    </xf>
    <xf numFmtId="0" fontId="7" fillId="2" borderId="8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15" fillId="0" borderId="2" xfId="3" applyFont="1" applyBorder="1" applyAlignment="1">
      <alignment vertical="center" textRotation="255"/>
    </xf>
    <xf numFmtId="0" fontId="15" fillId="0" borderId="2" xfId="0" applyFont="1" applyBorder="1" applyAlignment="1">
      <alignment vertical="center" textRotation="255"/>
    </xf>
    <xf numFmtId="0" fontId="11" fillId="2" borderId="2" xfId="2" applyFont="1" applyFill="1" applyBorder="1" applyAlignment="1">
      <alignment vertical="center" textRotation="255"/>
    </xf>
    <xf numFmtId="49" fontId="13" fillId="0" borderId="2" xfId="0" applyNumberFormat="1" applyFont="1" applyBorder="1" applyAlignment="1">
      <alignment horizontal="center" vertical="center" shrinkToFit="1"/>
    </xf>
    <xf numFmtId="0" fontId="7" fillId="2" borderId="8" xfId="1" applyFont="1" applyFill="1" applyBorder="1" applyAlignment="1">
      <alignment vertical="center" textRotation="255"/>
    </xf>
    <xf numFmtId="0" fontId="7" fillId="2" borderId="11" xfId="1" applyFont="1" applyFill="1" applyBorder="1" applyAlignment="1">
      <alignment vertical="center" textRotation="255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90" fontId="7" fillId="2" borderId="2" xfId="1" applyNumberFormat="1" applyFont="1" applyFill="1" applyBorder="1" applyAlignment="1">
      <alignment horizontal="center" vertical="center"/>
    </xf>
    <xf numFmtId="191" fontId="7" fillId="2" borderId="2" xfId="1" applyNumberFormat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 textRotation="255"/>
    </xf>
    <xf numFmtId="0" fontId="13" fillId="0" borderId="2" xfId="3" applyFont="1" applyBorder="1">
      <alignment horizontal="left" vertical="center"/>
    </xf>
    <xf numFmtId="183" fontId="13" fillId="0" borderId="2" xfId="3" applyNumberFormat="1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 textRotation="255"/>
    </xf>
    <xf numFmtId="0" fontId="13" fillId="2" borderId="2" xfId="3" applyFont="1" applyFill="1" applyBorder="1">
      <alignment horizontal="left" vertical="center"/>
    </xf>
    <xf numFmtId="182" fontId="13" fillId="0" borderId="2" xfId="3" applyNumberFormat="1" applyFont="1" applyBorder="1" applyAlignment="1">
      <alignment horizontal="right" vertical="center"/>
    </xf>
    <xf numFmtId="0" fontId="13" fillId="0" borderId="2" xfId="3" applyFont="1" applyBorder="1" applyAlignment="1">
      <alignment horizontal="center" vertical="top" textRotation="255"/>
    </xf>
    <xf numFmtId="0" fontId="13" fillId="0" borderId="2" xfId="3" applyFont="1" applyBorder="1" applyAlignment="1">
      <alignment horizontal="center" vertical="center" textRotation="255"/>
    </xf>
    <xf numFmtId="184" fontId="13" fillId="0" borderId="2" xfId="3" applyNumberFormat="1" applyFont="1" applyBorder="1" applyAlignment="1">
      <alignment horizontal="right"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49" fontId="2" fillId="0" borderId="0" xfId="1" applyNumberFormat="1" applyFont="1" applyAlignment="1">
      <alignment vertical="center" shrinkToFit="1"/>
    </xf>
    <xf numFmtId="183" fontId="13" fillId="2" borderId="2" xfId="3" applyNumberFormat="1" applyFont="1" applyFill="1" applyBorder="1" applyAlignment="1">
      <alignment horizontal="right" vertical="center"/>
    </xf>
    <xf numFmtId="41" fontId="12" fillId="2" borderId="2" xfId="3" applyNumberFormat="1" applyFont="1" applyFill="1" applyBorder="1" applyAlignment="1">
      <alignment horizontal="left" vertical="center" shrinkToFit="1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40" zoomScaleNormal="40" zoomScaleSheetLayoutView="40" workbookViewId="0">
      <selection activeCell="D9" sqref="D9"/>
    </sheetView>
  </sheetViews>
  <sheetFormatPr defaultColWidth="8.875" defaultRowHeight="4.9000000000000004" customHeight="1"/>
  <cols>
    <col min="1" max="1" width="7" style="33" customWidth="1"/>
    <col min="2" max="2" width="8.5" style="4" customWidth="1"/>
    <col min="3" max="3" width="58.5" style="4" customWidth="1"/>
    <col min="4" max="4" width="16.5" style="25" customWidth="1"/>
    <col min="5" max="5" width="20.625" style="4" customWidth="1"/>
    <col min="6" max="6" width="19.5" style="4" customWidth="1"/>
    <col min="7" max="7" width="15.25" style="4" customWidth="1"/>
    <col min="8" max="8" width="8.5" style="4" customWidth="1"/>
    <col min="9" max="9" width="61.125" style="4" customWidth="1"/>
    <col min="10" max="10" width="16.5" style="25" customWidth="1"/>
    <col min="11" max="11" width="20.625" style="4" customWidth="1"/>
    <col min="12" max="12" width="19.5" style="4" customWidth="1"/>
    <col min="13" max="13" width="15.25" style="4" customWidth="1"/>
    <col min="14" max="14" width="8.5" style="4" customWidth="1"/>
    <col min="15" max="15" width="61" style="4" customWidth="1"/>
    <col min="16" max="16" width="18" style="25" customWidth="1"/>
    <col min="17" max="17" width="20.625" style="26" customWidth="1"/>
    <col min="18" max="18" width="15.625" style="4" customWidth="1"/>
    <col min="19" max="19" width="15.625" style="27" customWidth="1"/>
    <col min="20" max="20" width="8.5" style="4" customWidth="1"/>
    <col min="21" max="21" width="67.75" style="4" customWidth="1"/>
    <col min="22" max="22" width="15.25" style="28" customWidth="1"/>
    <col min="23" max="23" width="20.625" style="26" customWidth="1"/>
    <col min="24" max="25" width="15.625" style="4" customWidth="1"/>
    <col min="26" max="26" width="8.5" style="4" customWidth="1"/>
    <col min="27" max="27" width="66.5" style="4" customWidth="1"/>
    <col min="28" max="28" width="16.5" style="25" customWidth="1"/>
    <col min="29" max="29" width="20.625" style="26" customWidth="1"/>
    <col min="30" max="30" width="14.25" style="4" customWidth="1"/>
    <col min="31" max="31" width="15.625" style="4" customWidth="1"/>
    <col min="32" max="35" width="15.75" style="4" customWidth="1"/>
    <col min="36" max="16384" width="8.875" style="4"/>
  </cols>
  <sheetData>
    <row r="1" spans="1:34" s="1" customFormat="1" ht="83.25" customHeight="1">
      <c r="A1" s="93" t="s">
        <v>152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4" ht="55.15" customHeight="1">
      <c r="A2" s="9" t="s">
        <v>0</v>
      </c>
      <c r="B2" s="94">
        <v>45929</v>
      </c>
      <c r="C2" s="94"/>
      <c r="D2" s="94"/>
      <c r="E2" s="94"/>
      <c r="F2" s="94"/>
      <c r="G2" s="94"/>
      <c r="H2" s="95">
        <f>B2+1</f>
        <v>45930</v>
      </c>
      <c r="I2" s="95"/>
      <c r="J2" s="95"/>
      <c r="K2" s="95"/>
      <c r="L2" s="95"/>
      <c r="M2" s="95"/>
      <c r="N2" s="96">
        <f>H2+1</f>
        <v>45931</v>
      </c>
      <c r="O2" s="96"/>
      <c r="P2" s="96"/>
      <c r="Q2" s="96"/>
      <c r="R2" s="96"/>
      <c r="S2" s="96"/>
      <c r="T2" s="97">
        <f>N2+1</f>
        <v>45932</v>
      </c>
      <c r="U2" s="97"/>
      <c r="V2" s="97"/>
      <c r="W2" s="97"/>
      <c r="X2" s="97"/>
      <c r="Y2" s="97"/>
      <c r="Z2" s="98">
        <f>T2+1</f>
        <v>45933</v>
      </c>
      <c r="AA2" s="99"/>
      <c r="AB2" s="99"/>
      <c r="AC2" s="100"/>
      <c r="AD2" s="3"/>
      <c r="AE2" s="3"/>
    </row>
    <row r="3" spans="1:34" ht="36.6" customHeight="1">
      <c r="A3" s="103" t="s">
        <v>43</v>
      </c>
      <c r="B3" s="105"/>
      <c r="C3" s="101">
        <v>1744</v>
      </c>
      <c r="D3" s="101"/>
      <c r="E3" s="101"/>
      <c r="F3" s="6"/>
      <c r="G3" s="6"/>
      <c r="H3" s="2"/>
      <c r="I3" s="101">
        <v>1744</v>
      </c>
      <c r="J3" s="101"/>
      <c r="K3" s="101"/>
      <c r="L3" s="6"/>
      <c r="M3" s="6"/>
      <c r="N3" s="2"/>
      <c r="O3" s="101">
        <v>1744</v>
      </c>
      <c r="P3" s="101"/>
      <c r="Q3" s="101"/>
      <c r="R3" s="6"/>
      <c r="S3" s="6"/>
      <c r="T3" s="2"/>
      <c r="U3" s="101">
        <v>1744</v>
      </c>
      <c r="V3" s="101"/>
      <c r="W3" s="101"/>
      <c r="X3" s="6"/>
      <c r="Y3" s="6"/>
      <c r="Z3" s="2"/>
      <c r="AA3" s="101">
        <v>1744</v>
      </c>
      <c r="AB3" s="101"/>
      <c r="AC3" s="101"/>
      <c r="AD3" s="6"/>
      <c r="AE3" s="6"/>
    </row>
    <row r="4" spans="1:34" ht="36.6" customHeight="1">
      <c r="A4" s="104"/>
      <c r="B4" s="106"/>
      <c r="C4" s="102">
        <v>30</v>
      </c>
      <c r="D4" s="102"/>
      <c r="E4" s="102"/>
      <c r="F4" s="6"/>
      <c r="G4" s="6"/>
      <c r="H4" s="2"/>
      <c r="I4" s="102">
        <v>30</v>
      </c>
      <c r="J4" s="102"/>
      <c r="K4" s="102"/>
      <c r="L4" s="6"/>
      <c r="M4" s="6"/>
      <c r="N4" s="2"/>
      <c r="O4" s="102">
        <v>30</v>
      </c>
      <c r="P4" s="102"/>
      <c r="Q4" s="102"/>
      <c r="R4" s="6"/>
      <c r="S4" s="6"/>
      <c r="T4" s="2"/>
      <c r="U4" s="102">
        <v>30</v>
      </c>
      <c r="V4" s="102"/>
      <c r="W4" s="102"/>
      <c r="X4" s="6"/>
      <c r="Y4" s="6"/>
      <c r="Z4" s="2"/>
      <c r="AA4" s="102">
        <v>30</v>
      </c>
      <c r="AB4" s="102"/>
      <c r="AC4" s="102"/>
      <c r="AD4" s="6"/>
      <c r="AE4" s="6"/>
    </row>
    <row r="5" spans="1:34" ht="32.1" customHeight="1">
      <c r="A5" s="9"/>
      <c r="B5" s="2"/>
      <c r="C5" s="5" t="s">
        <v>1</v>
      </c>
      <c r="D5" s="7" t="s">
        <v>2</v>
      </c>
      <c r="E5" s="8" t="s">
        <v>3</v>
      </c>
      <c r="F5" s="9" t="s">
        <v>4</v>
      </c>
      <c r="G5" s="9" t="s">
        <v>5</v>
      </c>
      <c r="H5" s="2"/>
      <c r="I5" s="5" t="s">
        <v>1</v>
      </c>
      <c r="J5" s="7" t="s">
        <v>2</v>
      </c>
      <c r="K5" s="8" t="s">
        <v>3</v>
      </c>
      <c r="L5" s="9" t="s">
        <v>4</v>
      </c>
      <c r="M5" s="9" t="s">
        <v>5</v>
      </c>
      <c r="N5" s="2"/>
      <c r="O5" s="5" t="s">
        <v>1</v>
      </c>
      <c r="P5" s="7" t="s">
        <v>2</v>
      </c>
      <c r="Q5" s="8" t="s">
        <v>3</v>
      </c>
      <c r="R5" s="9" t="s">
        <v>4</v>
      </c>
      <c r="S5" s="9" t="s">
        <v>5</v>
      </c>
      <c r="T5" s="2"/>
      <c r="U5" s="5" t="s">
        <v>1</v>
      </c>
      <c r="V5" s="10" t="s">
        <v>2</v>
      </c>
      <c r="W5" s="8" t="s">
        <v>3</v>
      </c>
      <c r="X5" s="9" t="s">
        <v>4</v>
      </c>
      <c r="Y5" s="9" t="s">
        <v>5</v>
      </c>
      <c r="Z5" s="2"/>
      <c r="AA5" s="5" t="s">
        <v>1</v>
      </c>
      <c r="AB5" s="7" t="s">
        <v>2</v>
      </c>
      <c r="AC5" s="8" t="s">
        <v>3</v>
      </c>
      <c r="AD5" s="9" t="s">
        <v>4</v>
      </c>
      <c r="AE5" s="9" t="s">
        <v>5</v>
      </c>
      <c r="AF5" s="11"/>
      <c r="AG5" s="12"/>
      <c r="AH5" s="12"/>
    </row>
    <row r="6" spans="1:34" s="13" customFormat="1" ht="36" customHeight="1">
      <c r="A6" s="92" t="s">
        <v>6</v>
      </c>
      <c r="B6" s="89"/>
      <c r="C6" s="88" t="s">
        <v>41</v>
      </c>
      <c r="D6" s="91"/>
      <c r="E6" s="88"/>
      <c r="F6" s="88"/>
      <c r="G6" s="88"/>
      <c r="H6" s="89"/>
      <c r="I6" s="88"/>
      <c r="J6" s="90"/>
      <c r="K6" s="87"/>
      <c r="L6" s="87"/>
      <c r="M6" s="87"/>
      <c r="N6" s="89"/>
      <c r="O6" s="88" t="s">
        <v>25</v>
      </c>
      <c r="P6" s="90"/>
      <c r="Q6" s="87"/>
      <c r="R6" s="87"/>
      <c r="S6" s="87"/>
      <c r="T6" s="89"/>
      <c r="U6" s="88"/>
      <c r="V6" s="91"/>
      <c r="W6" s="88"/>
      <c r="X6" s="88"/>
      <c r="Y6" s="88"/>
      <c r="Z6" s="89"/>
      <c r="AA6" s="88" t="s">
        <v>25</v>
      </c>
      <c r="AB6" s="90"/>
      <c r="AC6" s="88"/>
      <c r="AD6" s="87"/>
      <c r="AE6" s="87"/>
    </row>
    <row r="7" spans="1:34" s="13" customFormat="1" ht="36" customHeight="1">
      <c r="A7" s="92"/>
      <c r="B7" s="89"/>
      <c r="C7" s="88"/>
      <c r="D7" s="91"/>
      <c r="E7" s="88"/>
      <c r="F7" s="88"/>
      <c r="G7" s="88"/>
      <c r="H7" s="89"/>
      <c r="I7" s="88"/>
      <c r="J7" s="90"/>
      <c r="K7" s="87"/>
      <c r="L7" s="87"/>
      <c r="M7" s="87"/>
      <c r="N7" s="89"/>
      <c r="O7" s="88"/>
      <c r="P7" s="90"/>
      <c r="Q7" s="87"/>
      <c r="R7" s="87"/>
      <c r="S7" s="87"/>
      <c r="T7" s="89"/>
      <c r="U7" s="88"/>
      <c r="V7" s="91"/>
      <c r="W7" s="88"/>
      <c r="X7" s="88"/>
      <c r="Y7" s="88"/>
      <c r="Z7" s="89"/>
      <c r="AA7" s="88"/>
      <c r="AB7" s="90"/>
      <c r="AC7" s="88"/>
      <c r="AD7" s="87"/>
      <c r="AE7" s="87"/>
    </row>
    <row r="8" spans="1:34" s="14" customFormat="1" ht="55.15" customHeight="1">
      <c r="A8" s="81" t="s">
        <v>7</v>
      </c>
      <c r="B8" s="83"/>
      <c r="C8" s="32"/>
      <c r="D8" s="32"/>
      <c r="E8" s="55"/>
      <c r="F8" s="31"/>
      <c r="G8" s="31"/>
      <c r="H8" s="83"/>
      <c r="I8" s="32"/>
      <c r="J8" s="32"/>
      <c r="K8" s="44"/>
      <c r="L8" s="31"/>
      <c r="M8" s="31"/>
      <c r="N8" s="83"/>
      <c r="O8" s="32"/>
      <c r="P8" s="32"/>
      <c r="Q8" s="31"/>
      <c r="R8" s="31"/>
      <c r="S8" s="31"/>
      <c r="T8" s="83"/>
      <c r="U8" s="32"/>
      <c r="V8" s="32"/>
      <c r="W8" s="44"/>
      <c r="X8" s="31"/>
      <c r="Y8" s="31"/>
      <c r="Z8" s="83"/>
      <c r="AA8" s="32"/>
      <c r="AB8" s="32"/>
      <c r="AC8" s="31"/>
      <c r="AD8" s="31"/>
      <c r="AE8" s="31"/>
    </row>
    <row r="9" spans="1:34" s="14" customFormat="1" ht="55.15" customHeight="1">
      <c r="A9" s="82"/>
      <c r="B9" s="84"/>
      <c r="C9" s="32"/>
      <c r="D9" s="32"/>
      <c r="E9" s="55"/>
      <c r="F9" s="31"/>
      <c r="G9" s="31"/>
      <c r="H9" s="84"/>
      <c r="I9" s="32"/>
      <c r="J9" s="32"/>
      <c r="K9" s="31"/>
      <c r="L9" s="31"/>
      <c r="M9" s="31"/>
      <c r="N9" s="84"/>
      <c r="O9" s="32"/>
      <c r="P9" s="32"/>
      <c r="Q9" s="31"/>
      <c r="R9" s="31"/>
      <c r="S9" s="31"/>
      <c r="T9" s="84"/>
      <c r="U9" s="32"/>
      <c r="V9" s="32"/>
      <c r="W9" s="44"/>
      <c r="X9" s="31"/>
      <c r="Y9" s="31"/>
      <c r="Z9" s="84"/>
      <c r="AA9" s="32"/>
      <c r="AB9" s="32"/>
      <c r="AC9" s="31"/>
      <c r="AD9" s="31"/>
      <c r="AE9" s="31"/>
    </row>
    <row r="10" spans="1:34" s="14" customFormat="1" ht="55.15" customHeight="1">
      <c r="A10" s="82"/>
      <c r="B10" s="84"/>
      <c r="C10" s="15"/>
      <c r="D10" s="15"/>
      <c r="E10" s="15"/>
      <c r="F10" s="15"/>
      <c r="G10" s="15"/>
      <c r="H10" s="84"/>
      <c r="I10" s="32"/>
      <c r="J10" s="32"/>
      <c r="K10" s="31"/>
      <c r="L10" s="31"/>
      <c r="M10" s="31"/>
      <c r="N10" s="84"/>
      <c r="O10" s="32"/>
      <c r="P10" s="32"/>
      <c r="Q10" s="31"/>
      <c r="R10" s="31"/>
      <c r="S10" s="31"/>
      <c r="T10" s="84"/>
      <c r="U10" s="32"/>
      <c r="V10" s="32"/>
      <c r="W10" s="31"/>
      <c r="X10" s="31"/>
      <c r="Y10" s="31"/>
      <c r="Z10" s="84"/>
      <c r="AA10" s="32"/>
      <c r="AB10" s="32"/>
      <c r="AC10" s="31"/>
      <c r="AD10" s="31"/>
      <c r="AE10" s="31"/>
    </row>
    <row r="11" spans="1:34" s="14" customFormat="1" ht="55.15" customHeight="1">
      <c r="A11" s="82"/>
      <c r="B11" s="84"/>
      <c r="C11" s="15"/>
      <c r="D11" s="15"/>
      <c r="E11" s="15"/>
      <c r="F11" s="15"/>
      <c r="G11" s="15"/>
      <c r="H11" s="84"/>
      <c r="I11" s="32"/>
      <c r="J11" s="32"/>
      <c r="K11" s="31"/>
      <c r="L11" s="31"/>
      <c r="M11" s="31"/>
      <c r="N11" s="84"/>
      <c r="O11" s="32"/>
      <c r="P11" s="32"/>
      <c r="Q11" s="31"/>
      <c r="R11" s="31"/>
      <c r="S11" s="31"/>
      <c r="T11" s="84"/>
      <c r="U11" s="32"/>
      <c r="V11" s="32"/>
      <c r="W11" s="31"/>
      <c r="X11" s="31"/>
      <c r="Y11" s="31"/>
      <c r="Z11" s="84"/>
      <c r="AA11" s="32"/>
      <c r="AB11" s="32"/>
      <c r="AC11" s="31"/>
      <c r="AD11" s="31"/>
      <c r="AE11" s="31"/>
    </row>
    <row r="12" spans="1:34" s="14" customFormat="1" ht="55.15" customHeight="1">
      <c r="A12" s="82"/>
      <c r="B12" s="84"/>
      <c r="C12" s="15"/>
      <c r="D12" s="15"/>
      <c r="E12" s="15"/>
      <c r="F12" s="15"/>
      <c r="G12" s="15"/>
      <c r="H12" s="84"/>
      <c r="I12" s="32"/>
      <c r="J12" s="32"/>
      <c r="K12" s="31"/>
      <c r="L12" s="31"/>
      <c r="M12" s="31"/>
      <c r="N12" s="84"/>
      <c r="O12" s="32"/>
      <c r="P12" s="32"/>
      <c r="Q12" s="31"/>
      <c r="R12" s="31"/>
      <c r="S12" s="31"/>
      <c r="T12" s="84"/>
      <c r="U12" s="32"/>
      <c r="V12" s="32"/>
      <c r="W12" s="31"/>
      <c r="X12" s="31"/>
      <c r="Y12" s="31"/>
      <c r="Z12" s="84"/>
      <c r="AA12" s="32"/>
      <c r="AB12" s="32"/>
      <c r="AC12" s="31"/>
      <c r="AD12" s="31"/>
      <c r="AE12" s="31"/>
    </row>
    <row r="13" spans="1:34" s="14" customFormat="1" ht="55.15" customHeight="1">
      <c r="A13" s="82"/>
      <c r="B13" s="84"/>
      <c r="C13" s="15"/>
      <c r="D13" s="15"/>
      <c r="E13" s="15"/>
      <c r="F13" s="15"/>
      <c r="G13" s="15"/>
      <c r="H13" s="84"/>
      <c r="I13" s="15"/>
      <c r="J13" s="15"/>
      <c r="K13" s="15"/>
      <c r="L13" s="15"/>
      <c r="M13" s="15"/>
      <c r="N13" s="84"/>
      <c r="O13" s="32"/>
      <c r="P13" s="32"/>
      <c r="Q13" s="31"/>
      <c r="R13" s="31"/>
      <c r="S13" s="31"/>
      <c r="T13" s="84"/>
      <c r="U13" s="32"/>
      <c r="V13" s="32"/>
      <c r="W13" s="31"/>
      <c r="X13" s="31"/>
      <c r="Y13" s="31"/>
      <c r="Z13" s="84"/>
      <c r="AA13" s="32"/>
      <c r="AB13" s="32"/>
      <c r="AC13" s="31"/>
      <c r="AD13" s="31"/>
      <c r="AE13" s="31"/>
    </row>
    <row r="14" spans="1:34" s="14" customFormat="1" ht="55.15" customHeight="1">
      <c r="A14" s="82"/>
      <c r="B14" s="84"/>
      <c r="C14" s="15"/>
      <c r="D14" s="15"/>
      <c r="E14" s="15"/>
      <c r="F14" s="15"/>
      <c r="G14" s="15"/>
      <c r="H14" s="84"/>
      <c r="I14" s="15"/>
      <c r="J14" s="15"/>
      <c r="K14" s="15"/>
      <c r="L14" s="15"/>
      <c r="M14" s="15"/>
      <c r="N14" s="84"/>
      <c r="O14" s="32"/>
      <c r="P14" s="32"/>
      <c r="Q14" s="31"/>
      <c r="R14" s="31"/>
      <c r="S14" s="31"/>
      <c r="T14" s="84"/>
      <c r="U14" s="32"/>
      <c r="V14" s="32"/>
      <c r="W14" s="31"/>
      <c r="X14" s="31"/>
      <c r="Y14" s="31"/>
      <c r="Z14" s="84"/>
      <c r="AA14" s="32"/>
      <c r="AB14" s="32"/>
      <c r="AC14" s="31"/>
      <c r="AD14" s="31"/>
      <c r="AE14" s="31"/>
    </row>
    <row r="15" spans="1:34" s="14" customFormat="1" ht="55.15" customHeight="1">
      <c r="A15" s="82"/>
      <c r="B15" s="84"/>
      <c r="C15" s="15"/>
      <c r="D15" s="15"/>
      <c r="E15" s="15"/>
      <c r="F15" s="15"/>
      <c r="G15" s="15"/>
      <c r="H15" s="84"/>
      <c r="I15" s="15"/>
      <c r="J15" s="15"/>
      <c r="K15" s="15"/>
      <c r="L15" s="15"/>
      <c r="M15" s="15"/>
      <c r="N15" s="84"/>
      <c r="O15" s="15"/>
      <c r="P15" s="15"/>
      <c r="Q15" s="15"/>
      <c r="R15" s="15"/>
      <c r="S15" s="15"/>
      <c r="T15" s="84"/>
      <c r="U15" s="32"/>
      <c r="V15" s="32"/>
      <c r="W15" s="31"/>
      <c r="X15" s="31"/>
      <c r="Y15" s="31"/>
      <c r="Z15" s="84"/>
      <c r="AA15" s="32"/>
      <c r="AB15" s="32"/>
      <c r="AC15" s="31"/>
      <c r="AD15" s="31"/>
      <c r="AE15" s="31"/>
    </row>
    <row r="16" spans="1:34" s="14" customFormat="1" ht="55.15" customHeight="1">
      <c r="A16" s="81" t="s">
        <v>8</v>
      </c>
      <c r="B16" s="83"/>
      <c r="C16" s="32"/>
      <c r="D16" s="32"/>
      <c r="E16" s="44"/>
      <c r="F16" s="31"/>
      <c r="G16" s="31"/>
      <c r="H16" s="83"/>
      <c r="I16" s="32"/>
      <c r="J16" s="32"/>
      <c r="K16" s="31"/>
      <c r="L16" s="31"/>
      <c r="M16" s="31"/>
      <c r="N16" s="83"/>
      <c r="O16" s="32"/>
      <c r="P16" s="32"/>
      <c r="Q16" s="31"/>
      <c r="R16" s="31"/>
      <c r="S16" s="31"/>
      <c r="T16" s="83"/>
      <c r="U16" s="32"/>
      <c r="V16" s="32"/>
      <c r="W16" s="31"/>
      <c r="X16" s="31"/>
      <c r="Y16" s="31"/>
      <c r="Z16" s="83"/>
      <c r="AA16" s="32"/>
      <c r="AB16" s="32"/>
      <c r="AC16" s="31"/>
      <c r="AD16" s="31"/>
      <c r="AE16" s="31"/>
    </row>
    <row r="17" spans="1:34" s="14" customFormat="1" ht="55.15" customHeight="1">
      <c r="A17" s="82"/>
      <c r="B17" s="84"/>
      <c r="C17" s="32"/>
      <c r="D17" s="32"/>
      <c r="E17" s="31"/>
      <c r="F17" s="31"/>
      <c r="G17" s="31"/>
      <c r="H17" s="84"/>
      <c r="I17" s="32"/>
      <c r="J17" s="32"/>
      <c r="K17" s="44"/>
      <c r="L17" s="31"/>
      <c r="M17" s="31"/>
      <c r="N17" s="84"/>
      <c r="O17" s="32"/>
      <c r="P17" s="32"/>
      <c r="Q17" s="31"/>
      <c r="R17" s="31"/>
      <c r="S17" s="31"/>
      <c r="T17" s="84"/>
      <c r="U17" s="32"/>
      <c r="V17" s="32"/>
      <c r="W17" s="31"/>
      <c r="X17" s="31"/>
      <c r="Y17" s="31"/>
      <c r="Z17" s="84"/>
      <c r="AA17" s="32"/>
      <c r="AB17" s="32"/>
      <c r="AC17" s="44"/>
      <c r="AD17" s="31"/>
      <c r="AE17" s="31"/>
    </row>
    <row r="18" spans="1:34" s="14" customFormat="1" ht="55.15" customHeight="1">
      <c r="A18" s="82"/>
      <c r="B18" s="84"/>
      <c r="C18" s="32"/>
      <c r="D18" s="32"/>
      <c r="E18" s="44"/>
      <c r="F18" s="31"/>
      <c r="G18" s="31"/>
      <c r="H18" s="84"/>
      <c r="I18" s="32"/>
      <c r="J18" s="32"/>
      <c r="K18" s="43"/>
      <c r="L18" s="31"/>
      <c r="M18" s="31"/>
      <c r="N18" s="84"/>
      <c r="O18" s="32"/>
      <c r="P18" s="32"/>
      <c r="Q18" s="44"/>
      <c r="R18" s="31"/>
      <c r="S18" s="31"/>
      <c r="T18" s="84"/>
      <c r="U18" s="32"/>
      <c r="V18" s="32"/>
      <c r="W18" s="31"/>
      <c r="X18" s="31"/>
      <c r="Y18" s="31"/>
      <c r="Z18" s="84"/>
      <c r="AA18" s="32"/>
      <c r="AB18" s="32"/>
      <c r="AC18" s="44"/>
      <c r="AD18" s="31"/>
      <c r="AE18" s="31"/>
    </row>
    <row r="19" spans="1:34" s="14" customFormat="1" ht="55.15" customHeight="1">
      <c r="A19" s="82"/>
      <c r="B19" s="84"/>
      <c r="C19" s="32"/>
      <c r="D19" s="32"/>
      <c r="E19" s="31"/>
      <c r="F19" s="31"/>
      <c r="G19" s="31"/>
      <c r="H19" s="84"/>
      <c r="I19" s="32"/>
      <c r="J19" s="32"/>
      <c r="K19" s="31"/>
      <c r="L19" s="31"/>
      <c r="M19" s="31"/>
      <c r="N19" s="84"/>
      <c r="O19" s="32"/>
      <c r="P19" s="32"/>
      <c r="Q19" s="31"/>
      <c r="R19" s="31"/>
      <c r="S19" s="31"/>
      <c r="T19" s="84"/>
      <c r="U19" s="15"/>
      <c r="V19" s="15"/>
      <c r="W19" s="15"/>
      <c r="X19" s="15"/>
      <c r="Y19" s="15"/>
      <c r="Z19" s="84"/>
      <c r="AA19" s="32"/>
      <c r="AB19" s="32"/>
      <c r="AC19" s="31"/>
      <c r="AD19" s="31"/>
      <c r="AE19" s="31"/>
    </row>
    <row r="20" spans="1:34" s="14" customFormat="1" ht="55.15" customHeight="1">
      <c r="A20" s="82"/>
      <c r="B20" s="84"/>
      <c r="C20" s="32"/>
      <c r="D20" s="32"/>
      <c r="E20" s="31"/>
      <c r="F20" s="31"/>
      <c r="G20" s="31"/>
      <c r="H20" s="84"/>
      <c r="I20" s="15"/>
      <c r="J20" s="15"/>
      <c r="K20" s="15"/>
      <c r="L20" s="15"/>
      <c r="M20" s="15"/>
      <c r="N20" s="84"/>
      <c r="O20" s="32"/>
      <c r="P20" s="32"/>
      <c r="Q20" s="31"/>
      <c r="R20" s="31"/>
      <c r="S20" s="31"/>
      <c r="T20" s="84"/>
      <c r="U20" s="15"/>
      <c r="V20" s="15"/>
      <c r="W20" s="15"/>
      <c r="X20" s="15"/>
      <c r="Y20" s="15"/>
      <c r="Z20" s="84"/>
      <c r="AA20" s="32"/>
      <c r="AB20" s="32"/>
      <c r="AC20" s="31"/>
      <c r="AD20" s="31"/>
      <c r="AE20" s="31"/>
    </row>
    <row r="21" spans="1:34" s="14" customFormat="1" ht="55.15" customHeight="1">
      <c r="A21" s="82"/>
      <c r="B21" s="84"/>
      <c r="C21" s="15"/>
      <c r="D21" s="15"/>
      <c r="E21" s="15"/>
      <c r="F21" s="15"/>
      <c r="G21" s="15"/>
      <c r="H21" s="84"/>
      <c r="I21" s="15"/>
      <c r="J21" s="15"/>
      <c r="K21" s="15"/>
      <c r="L21" s="15"/>
      <c r="M21" s="15"/>
      <c r="N21" s="84"/>
      <c r="O21" s="15"/>
      <c r="P21" s="15"/>
      <c r="Q21" s="15"/>
      <c r="R21" s="15"/>
      <c r="S21" s="15"/>
      <c r="T21" s="84"/>
      <c r="U21" s="15"/>
      <c r="V21" s="15"/>
      <c r="W21" s="15"/>
      <c r="X21" s="15"/>
      <c r="Y21" s="15"/>
      <c r="Z21" s="84"/>
      <c r="AA21" s="32"/>
      <c r="AB21" s="32"/>
      <c r="AC21" s="31"/>
      <c r="AD21" s="31"/>
      <c r="AE21" s="31"/>
    </row>
    <row r="22" spans="1:34" s="14" customFormat="1" ht="55.15" customHeight="1">
      <c r="A22" s="81" t="s">
        <v>9</v>
      </c>
      <c r="B22" s="85"/>
      <c r="C22" s="30"/>
      <c r="D22" s="30"/>
      <c r="E22" s="31"/>
      <c r="F22" s="31"/>
      <c r="G22" s="31"/>
      <c r="H22" s="85"/>
      <c r="I22" s="30"/>
      <c r="J22" s="30"/>
      <c r="K22" s="31"/>
      <c r="L22" s="31"/>
      <c r="M22" s="31"/>
      <c r="N22" s="85"/>
      <c r="O22" s="30"/>
      <c r="P22" s="30"/>
      <c r="Q22" s="31"/>
      <c r="R22" s="31"/>
      <c r="S22" s="31"/>
      <c r="T22" s="83"/>
      <c r="U22" s="15"/>
      <c r="V22" s="15"/>
      <c r="W22" s="15"/>
      <c r="X22" s="15"/>
      <c r="Y22" s="15"/>
      <c r="Z22" s="85"/>
      <c r="AA22" s="30"/>
      <c r="AB22" s="30"/>
      <c r="AC22" s="31"/>
      <c r="AD22" s="31"/>
      <c r="AE22" s="31"/>
    </row>
    <row r="23" spans="1:34" s="14" customFormat="1" ht="55.15" customHeight="1">
      <c r="A23" s="82"/>
      <c r="B23" s="86"/>
      <c r="C23" s="32"/>
      <c r="D23" s="32"/>
      <c r="E23" s="31"/>
      <c r="F23" s="31"/>
      <c r="G23" s="31"/>
      <c r="H23" s="86"/>
      <c r="I23" s="32"/>
      <c r="J23" s="32"/>
      <c r="K23" s="31"/>
      <c r="L23" s="31"/>
      <c r="M23" s="31"/>
      <c r="N23" s="86"/>
      <c r="O23" s="32"/>
      <c r="P23" s="32"/>
      <c r="Q23" s="31"/>
      <c r="R23" s="31"/>
      <c r="S23" s="31"/>
      <c r="T23" s="84"/>
      <c r="U23" s="15"/>
      <c r="V23" s="15"/>
      <c r="W23" s="15"/>
      <c r="X23" s="15"/>
      <c r="Y23" s="15"/>
      <c r="Z23" s="86"/>
      <c r="AA23" s="32"/>
      <c r="AB23" s="32"/>
      <c r="AC23" s="31"/>
      <c r="AD23" s="31"/>
      <c r="AE23" s="31"/>
    </row>
    <row r="24" spans="1:34" s="14" customFormat="1" ht="55.15" customHeight="1">
      <c r="A24" s="81" t="s">
        <v>10</v>
      </c>
      <c r="B24" s="83"/>
      <c r="C24" s="32"/>
      <c r="D24" s="32"/>
      <c r="E24" s="31"/>
      <c r="F24" s="31"/>
      <c r="G24" s="31"/>
      <c r="H24" s="83"/>
      <c r="I24" s="32"/>
      <c r="J24" s="32"/>
      <c r="K24" s="31"/>
      <c r="L24" s="31"/>
      <c r="M24" s="31"/>
      <c r="N24" s="83"/>
      <c r="O24" s="32"/>
      <c r="P24" s="32"/>
      <c r="Q24" s="31"/>
      <c r="R24" s="31"/>
      <c r="S24" s="31"/>
      <c r="T24" s="83"/>
      <c r="U24" s="32"/>
      <c r="V24" s="32"/>
      <c r="W24" s="31"/>
      <c r="X24" s="31"/>
      <c r="Y24" s="31"/>
      <c r="Z24" s="83"/>
      <c r="AA24" s="32"/>
      <c r="AB24" s="32"/>
      <c r="AC24" s="31"/>
      <c r="AD24" s="31"/>
      <c r="AE24" s="31"/>
    </row>
    <row r="25" spans="1:34" s="14" customFormat="1" ht="55.15" customHeight="1">
      <c r="A25" s="82"/>
      <c r="B25" s="84"/>
      <c r="C25" s="32"/>
      <c r="D25" s="32"/>
      <c r="E25" s="44"/>
      <c r="F25" s="31"/>
      <c r="G25" s="31"/>
      <c r="H25" s="84"/>
      <c r="I25" s="32"/>
      <c r="J25" s="32"/>
      <c r="K25" s="31"/>
      <c r="L25" s="31"/>
      <c r="M25" s="31"/>
      <c r="N25" s="84"/>
      <c r="O25" s="32"/>
      <c r="P25" s="32"/>
      <c r="Q25" s="31"/>
      <c r="R25" s="31"/>
      <c r="S25" s="31"/>
      <c r="T25" s="84"/>
      <c r="U25" s="32"/>
      <c r="V25" s="32"/>
      <c r="W25" s="31"/>
      <c r="X25" s="31"/>
      <c r="Y25" s="31"/>
      <c r="Z25" s="84"/>
      <c r="AA25" s="32"/>
      <c r="AB25" s="32"/>
      <c r="AC25" s="31"/>
      <c r="AD25" s="31"/>
      <c r="AE25" s="31"/>
    </row>
    <row r="26" spans="1:34" s="14" customFormat="1" ht="55.15" customHeight="1">
      <c r="A26" s="82"/>
      <c r="B26" s="84"/>
      <c r="C26" s="15"/>
      <c r="D26" s="15"/>
      <c r="E26" s="15"/>
      <c r="F26" s="15"/>
      <c r="G26" s="15"/>
      <c r="H26" s="84"/>
      <c r="I26" s="32"/>
      <c r="J26" s="32"/>
      <c r="K26" s="31"/>
      <c r="L26" s="31"/>
      <c r="M26" s="31"/>
      <c r="N26" s="84"/>
      <c r="O26" s="32"/>
      <c r="P26" s="32"/>
      <c r="Q26" s="31"/>
      <c r="R26" s="31"/>
      <c r="S26" s="31"/>
      <c r="T26" s="84"/>
      <c r="U26" s="32"/>
      <c r="V26" s="32"/>
      <c r="W26" s="31"/>
      <c r="X26" s="31"/>
      <c r="Y26" s="31"/>
      <c r="Z26" s="84"/>
      <c r="AA26" s="32"/>
      <c r="AB26" s="32"/>
      <c r="AC26" s="31"/>
      <c r="AD26" s="31"/>
      <c r="AE26" s="31"/>
    </row>
    <row r="27" spans="1:34" s="14" customFormat="1" ht="55.15" customHeight="1">
      <c r="A27" s="82"/>
      <c r="B27" s="84"/>
      <c r="C27" s="15"/>
      <c r="D27" s="15"/>
      <c r="E27" s="15"/>
      <c r="F27" s="15"/>
      <c r="G27" s="15"/>
      <c r="H27" s="84"/>
      <c r="I27" s="32"/>
      <c r="J27" s="32"/>
      <c r="K27" s="31"/>
      <c r="L27" s="31"/>
      <c r="M27" s="31"/>
      <c r="N27" s="84"/>
      <c r="O27" s="32"/>
      <c r="P27" s="32"/>
      <c r="Q27" s="31"/>
      <c r="R27" s="31"/>
      <c r="S27" s="31"/>
      <c r="T27" s="84"/>
      <c r="U27" s="32"/>
      <c r="V27" s="32"/>
      <c r="W27" s="31"/>
      <c r="X27" s="31"/>
      <c r="Y27" s="31"/>
      <c r="Z27" s="84"/>
      <c r="AA27" s="32"/>
      <c r="AB27" s="32"/>
      <c r="AC27" s="31"/>
      <c r="AD27" s="31"/>
      <c r="AE27" s="31"/>
    </row>
    <row r="28" spans="1:34" s="14" customFormat="1" ht="55.15" customHeight="1">
      <c r="A28" s="82"/>
      <c r="B28" s="84"/>
      <c r="C28" s="15"/>
      <c r="D28" s="15"/>
      <c r="E28" s="15"/>
      <c r="F28" s="15"/>
      <c r="G28" s="15"/>
      <c r="H28" s="84"/>
      <c r="I28" s="15"/>
      <c r="J28" s="15"/>
      <c r="K28" s="15"/>
      <c r="L28" s="15"/>
      <c r="M28" s="15"/>
      <c r="N28" s="84"/>
      <c r="O28" s="32"/>
      <c r="P28" s="32"/>
      <c r="Q28" s="31"/>
      <c r="R28" s="31"/>
      <c r="S28" s="31"/>
      <c r="T28" s="84"/>
      <c r="U28" s="32"/>
      <c r="V28" s="32"/>
      <c r="W28" s="31"/>
      <c r="X28" s="31"/>
      <c r="Y28" s="31"/>
      <c r="Z28" s="84"/>
      <c r="AA28" s="15"/>
      <c r="AB28" s="15"/>
      <c r="AC28" s="15"/>
      <c r="AD28" s="15"/>
      <c r="AE28" s="15"/>
    </row>
    <row r="29" spans="1:34" s="14" customFormat="1" ht="55.15" customHeight="1">
      <c r="A29" s="82"/>
      <c r="B29" s="84"/>
      <c r="C29" s="15"/>
      <c r="D29" s="15"/>
      <c r="E29" s="15"/>
      <c r="F29" s="15"/>
      <c r="G29" s="15"/>
      <c r="H29" s="84"/>
      <c r="I29" s="15"/>
      <c r="J29" s="15"/>
      <c r="K29" s="15"/>
      <c r="L29" s="15"/>
      <c r="M29" s="15"/>
      <c r="N29" s="84"/>
      <c r="O29" s="32"/>
      <c r="P29" s="32"/>
      <c r="Q29" s="31"/>
      <c r="R29" s="31"/>
      <c r="S29" s="31"/>
      <c r="T29" s="84"/>
      <c r="U29" s="32"/>
      <c r="V29" s="32"/>
      <c r="W29" s="31"/>
      <c r="X29" s="31"/>
      <c r="Y29" s="31"/>
      <c r="Z29" s="84"/>
      <c r="AA29" s="15"/>
      <c r="AB29" s="15"/>
      <c r="AC29" s="15"/>
      <c r="AD29" s="15"/>
      <c r="AE29" s="15"/>
    </row>
    <row r="30" spans="1:34" s="14" customFormat="1" ht="55.15" customHeight="1">
      <c r="A30" s="82"/>
      <c r="B30" s="84"/>
      <c r="C30" s="15"/>
      <c r="D30" s="15"/>
      <c r="E30" s="15"/>
      <c r="F30" s="15"/>
      <c r="G30" s="15"/>
      <c r="H30" s="84"/>
      <c r="I30" s="15"/>
      <c r="J30" s="15"/>
      <c r="K30" s="15"/>
      <c r="L30" s="15"/>
      <c r="M30" s="15"/>
      <c r="N30" s="84"/>
      <c r="O30" s="32"/>
      <c r="P30" s="32"/>
      <c r="Q30" s="31"/>
      <c r="R30" s="31"/>
      <c r="S30" s="31"/>
      <c r="T30" s="84"/>
      <c r="U30" s="32"/>
      <c r="V30" s="32"/>
      <c r="W30" s="31"/>
      <c r="X30" s="31"/>
      <c r="Y30" s="31"/>
      <c r="Z30" s="84"/>
      <c r="AA30" s="15"/>
      <c r="AB30" s="15"/>
      <c r="AC30" s="15"/>
      <c r="AD30" s="15"/>
      <c r="AE30" s="15"/>
    </row>
    <row r="31" spans="1:34" s="14" customFormat="1" ht="55.15" customHeight="1">
      <c r="A31" s="46" t="s">
        <v>11</v>
      </c>
      <c r="B31" s="47"/>
      <c r="C31" s="15"/>
      <c r="D31" s="15"/>
      <c r="E31" s="15"/>
      <c r="F31" s="15"/>
      <c r="G31" s="15"/>
      <c r="H31" s="47"/>
      <c r="I31" s="32"/>
      <c r="J31" s="15"/>
      <c r="K31" s="48"/>
      <c r="L31" s="15"/>
      <c r="M31" s="31"/>
      <c r="N31" s="52"/>
      <c r="O31" s="32"/>
      <c r="P31" s="32"/>
      <c r="Q31" s="53"/>
      <c r="R31" s="31"/>
      <c r="S31" s="31"/>
      <c r="T31" s="47"/>
      <c r="U31" s="32"/>
      <c r="V31" s="15"/>
      <c r="W31" s="48"/>
      <c r="X31" s="15"/>
      <c r="Y31" s="31"/>
      <c r="Z31" s="47"/>
      <c r="AA31" s="15"/>
      <c r="AB31" s="15"/>
      <c r="AC31" s="15"/>
      <c r="AD31" s="15"/>
      <c r="AE31" s="15"/>
    </row>
    <row r="32" spans="1:34" s="17" customFormat="1" ht="43.35" customHeight="1">
      <c r="A32" s="45" t="s">
        <v>12</v>
      </c>
      <c r="B32" s="16"/>
      <c r="C32" s="75">
        <f>SUM(G6:G31)</f>
        <v>0</v>
      </c>
      <c r="D32" s="76"/>
      <c r="E32" s="76"/>
      <c r="F32" s="76"/>
      <c r="G32" s="77"/>
      <c r="H32" s="16"/>
      <c r="I32" s="75">
        <f>SUM(M6:M31)</f>
        <v>0</v>
      </c>
      <c r="J32" s="76"/>
      <c r="K32" s="76"/>
      <c r="L32" s="76"/>
      <c r="M32" s="77"/>
      <c r="N32" s="16" t="s">
        <v>13</v>
      </c>
      <c r="O32" s="75">
        <f>SUM(S6:S31)</f>
        <v>0</v>
      </c>
      <c r="P32" s="76"/>
      <c r="Q32" s="76"/>
      <c r="R32" s="76"/>
      <c r="S32" s="77"/>
      <c r="T32" s="16" t="s">
        <v>13</v>
      </c>
      <c r="U32" s="75">
        <f>SUM(Y6:Y31)</f>
        <v>0</v>
      </c>
      <c r="V32" s="76"/>
      <c r="W32" s="76"/>
      <c r="X32" s="76"/>
      <c r="Y32" s="77"/>
      <c r="Z32" s="16" t="s">
        <v>13</v>
      </c>
      <c r="AA32" s="78">
        <f>SUM(AE6:AE31)</f>
        <v>0</v>
      </c>
      <c r="AB32" s="78"/>
      <c r="AC32" s="78"/>
      <c r="AD32" s="78"/>
      <c r="AE32" s="78"/>
      <c r="AF32" s="79">
        <f>SUM(C32,I32,O32,U32,AA32)</f>
        <v>0</v>
      </c>
      <c r="AG32" s="80"/>
      <c r="AH32" s="80"/>
    </row>
    <row r="33" spans="1:34" s="21" customFormat="1" ht="25.35" customHeight="1">
      <c r="A33" s="72" t="s">
        <v>14</v>
      </c>
      <c r="B33" s="64"/>
      <c r="C33" s="62" t="s">
        <v>15</v>
      </c>
      <c r="D33" s="63"/>
      <c r="E33" s="18"/>
      <c r="F33" s="19"/>
      <c r="G33" s="19"/>
      <c r="H33" s="64"/>
      <c r="I33" s="62" t="s">
        <v>15</v>
      </c>
      <c r="J33" s="63"/>
      <c r="K33" s="20"/>
      <c r="L33" s="19"/>
      <c r="M33" s="19"/>
      <c r="N33" s="64"/>
      <c r="O33" s="62" t="s">
        <v>15</v>
      </c>
      <c r="P33" s="63"/>
      <c r="Q33" s="20"/>
      <c r="R33" s="6"/>
      <c r="S33" s="6"/>
      <c r="T33" s="64"/>
      <c r="U33" s="62" t="s">
        <v>15</v>
      </c>
      <c r="V33" s="63"/>
      <c r="W33" s="20"/>
      <c r="X33" s="6"/>
      <c r="Y33" s="6"/>
      <c r="Z33" s="64"/>
      <c r="AA33" s="62" t="s">
        <v>15</v>
      </c>
      <c r="AB33" s="63"/>
      <c r="AC33" s="20"/>
      <c r="AD33" s="6"/>
      <c r="AE33" s="6"/>
      <c r="AF33" s="70">
        <f>AF32/5/1776</f>
        <v>0</v>
      </c>
      <c r="AG33" s="71"/>
      <c r="AH33" s="71"/>
    </row>
    <row r="34" spans="1:34" s="21" customFormat="1" ht="25.35" customHeight="1">
      <c r="A34" s="73"/>
      <c r="B34" s="65"/>
      <c r="C34" s="62" t="s">
        <v>16</v>
      </c>
      <c r="D34" s="63"/>
      <c r="E34" s="18"/>
      <c r="F34" s="19"/>
      <c r="G34" s="19"/>
      <c r="H34" s="65"/>
      <c r="I34" s="62" t="s">
        <v>16</v>
      </c>
      <c r="J34" s="63"/>
      <c r="K34" s="20"/>
      <c r="L34" s="19"/>
      <c r="M34" s="19"/>
      <c r="N34" s="65"/>
      <c r="O34" s="62" t="s">
        <v>16</v>
      </c>
      <c r="P34" s="63"/>
      <c r="Q34" s="20"/>
      <c r="R34" s="6"/>
      <c r="S34" s="6"/>
      <c r="T34" s="65"/>
      <c r="U34" s="62" t="s">
        <v>16</v>
      </c>
      <c r="V34" s="63"/>
      <c r="W34" s="20"/>
      <c r="X34" s="6"/>
      <c r="Y34" s="6"/>
      <c r="Z34" s="65"/>
      <c r="AA34" s="62" t="s">
        <v>16</v>
      </c>
      <c r="AB34" s="63"/>
      <c r="AC34" s="20"/>
      <c r="AD34" s="6"/>
      <c r="AE34" s="6"/>
      <c r="AF34" s="70"/>
      <c r="AG34" s="71"/>
      <c r="AH34" s="71"/>
    </row>
    <row r="35" spans="1:34" s="21" customFormat="1" ht="25.35" customHeight="1">
      <c r="A35" s="73"/>
      <c r="B35" s="65"/>
      <c r="C35" s="62" t="s">
        <v>17</v>
      </c>
      <c r="D35" s="63"/>
      <c r="E35" s="18"/>
      <c r="F35" s="19"/>
      <c r="G35" s="19"/>
      <c r="H35" s="65"/>
      <c r="I35" s="62" t="s">
        <v>17</v>
      </c>
      <c r="J35" s="63"/>
      <c r="K35" s="20"/>
      <c r="L35" s="19"/>
      <c r="M35" s="19"/>
      <c r="N35" s="65"/>
      <c r="O35" s="62" t="s">
        <v>17</v>
      </c>
      <c r="P35" s="63"/>
      <c r="Q35" s="20"/>
      <c r="R35" s="6"/>
      <c r="S35" s="6"/>
      <c r="T35" s="65"/>
      <c r="U35" s="62" t="s">
        <v>17</v>
      </c>
      <c r="V35" s="63"/>
      <c r="W35" s="20"/>
      <c r="X35" s="6"/>
      <c r="Y35" s="6"/>
      <c r="Z35" s="65"/>
      <c r="AA35" s="62" t="s">
        <v>17</v>
      </c>
      <c r="AB35" s="63"/>
      <c r="AC35" s="20"/>
      <c r="AD35" s="6"/>
      <c r="AE35" s="6"/>
    </row>
    <row r="36" spans="1:34" s="21" customFormat="1" ht="25.35" customHeight="1">
      <c r="A36" s="73"/>
      <c r="B36" s="65"/>
      <c r="C36" s="62" t="s">
        <v>18</v>
      </c>
      <c r="D36" s="63"/>
      <c r="E36" s="18"/>
      <c r="F36" s="19"/>
      <c r="G36" s="19"/>
      <c r="H36" s="65"/>
      <c r="I36" s="62" t="s">
        <v>18</v>
      </c>
      <c r="J36" s="63"/>
      <c r="K36" s="20"/>
      <c r="L36" s="19"/>
      <c r="M36" s="19"/>
      <c r="N36" s="65"/>
      <c r="O36" s="62" t="s">
        <v>18</v>
      </c>
      <c r="P36" s="63"/>
      <c r="Q36" s="20"/>
      <c r="R36" s="6"/>
      <c r="S36" s="6"/>
      <c r="T36" s="65"/>
      <c r="U36" s="62" t="s">
        <v>18</v>
      </c>
      <c r="V36" s="63"/>
      <c r="W36" s="20"/>
      <c r="X36" s="6"/>
      <c r="Y36" s="6"/>
      <c r="Z36" s="65"/>
      <c r="AA36" s="62" t="s">
        <v>18</v>
      </c>
      <c r="AB36" s="63"/>
      <c r="AC36" s="20"/>
      <c r="AD36" s="6"/>
      <c r="AE36" s="6"/>
    </row>
    <row r="37" spans="1:34" s="21" customFormat="1" ht="25.35" customHeight="1">
      <c r="A37" s="73"/>
      <c r="B37" s="65"/>
      <c r="C37" s="62" t="s">
        <v>19</v>
      </c>
      <c r="D37" s="63"/>
      <c r="E37" s="18"/>
      <c r="F37" s="19"/>
      <c r="G37" s="19"/>
      <c r="H37" s="65"/>
      <c r="I37" s="62" t="s">
        <v>19</v>
      </c>
      <c r="J37" s="63"/>
      <c r="K37" s="18"/>
      <c r="L37" s="19"/>
      <c r="M37" s="19"/>
      <c r="N37" s="65"/>
      <c r="O37" s="62" t="s">
        <v>19</v>
      </c>
      <c r="P37" s="63"/>
      <c r="Q37" s="20"/>
      <c r="R37" s="6"/>
      <c r="S37" s="6"/>
      <c r="T37" s="65"/>
      <c r="U37" s="62" t="s">
        <v>19</v>
      </c>
      <c r="V37" s="63"/>
      <c r="W37" s="20"/>
      <c r="X37" s="6"/>
      <c r="Y37" s="6"/>
      <c r="Z37" s="65"/>
      <c r="AA37" s="62" t="s">
        <v>19</v>
      </c>
      <c r="AB37" s="63"/>
      <c r="AC37" s="20"/>
      <c r="AD37" s="6"/>
      <c r="AE37" s="6"/>
    </row>
    <row r="38" spans="1:34" s="21" customFormat="1" ht="25.35" customHeight="1">
      <c r="A38" s="73"/>
      <c r="B38" s="65"/>
      <c r="C38" s="62" t="s">
        <v>20</v>
      </c>
      <c r="D38" s="63"/>
      <c r="E38" s="20"/>
      <c r="F38" s="19"/>
      <c r="G38" s="19"/>
      <c r="H38" s="65"/>
      <c r="I38" s="62" t="s">
        <v>20</v>
      </c>
      <c r="J38" s="63"/>
      <c r="K38" s="20"/>
      <c r="L38" s="19"/>
      <c r="M38" s="19"/>
      <c r="N38" s="65"/>
      <c r="O38" s="62" t="s">
        <v>20</v>
      </c>
      <c r="P38" s="63"/>
      <c r="Q38" s="20"/>
      <c r="R38" s="6"/>
      <c r="S38" s="6"/>
      <c r="T38" s="65"/>
      <c r="U38" s="62" t="s">
        <v>20</v>
      </c>
      <c r="V38" s="63"/>
      <c r="W38" s="20"/>
      <c r="X38" s="6"/>
      <c r="Y38" s="6"/>
      <c r="Z38" s="65"/>
      <c r="AA38" s="62" t="s">
        <v>20</v>
      </c>
      <c r="AB38" s="63"/>
      <c r="AC38" s="20"/>
      <c r="AD38" s="6"/>
      <c r="AE38" s="6"/>
    </row>
    <row r="39" spans="1:34" s="21" customFormat="1" ht="30" customHeight="1">
      <c r="A39" s="74"/>
      <c r="B39" s="66"/>
      <c r="C39" s="62" t="s">
        <v>21</v>
      </c>
      <c r="D39" s="63"/>
      <c r="E39" s="22">
        <f>E33*70+E34*75+E35*25+E36*60+E38*45+E37*150</f>
        <v>0</v>
      </c>
      <c r="F39" s="19"/>
      <c r="G39" s="19"/>
      <c r="H39" s="66"/>
      <c r="I39" s="62" t="s">
        <v>21</v>
      </c>
      <c r="J39" s="63"/>
      <c r="K39" s="22">
        <f>K33*70+K34*75+K35*25+K36*60+K38*45+K37*150</f>
        <v>0</v>
      </c>
      <c r="L39" s="19"/>
      <c r="M39" s="19"/>
      <c r="N39" s="66"/>
      <c r="O39" s="62" t="s">
        <v>21</v>
      </c>
      <c r="P39" s="63"/>
      <c r="Q39" s="22">
        <f>Q33*70+Q34*75+Q35*25+Q36*150+Q38*45+Q37*132</f>
        <v>0</v>
      </c>
      <c r="R39" s="19"/>
      <c r="S39" s="19"/>
      <c r="T39" s="66"/>
      <c r="U39" s="62" t="s">
        <v>21</v>
      </c>
      <c r="V39" s="63"/>
      <c r="W39" s="22">
        <f>W33*70+W34*75+W35*25+W36*60+W38*45</f>
        <v>0</v>
      </c>
      <c r="X39" s="19"/>
      <c r="Y39" s="19"/>
      <c r="Z39" s="66"/>
      <c r="AA39" s="62" t="s">
        <v>21</v>
      </c>
      <c r="AB39" s="63"/>
      <c r="AC39" s="22">
        <f>AC33*70+AC34*75+AC35*25+AC36*60+AC38*45</f>
        <v>0</v>
      </c>
      <c r="AD39" s="19"/>
      <c r="AE39" s="19"/>
    </row>
    <row r="40" spans="1:34" s="21" customFormat="1" ht="47.25" customHeight="1">
      <c r="A40" s="68" t="s">
        <v>22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4" s="24" customFormat="1" ht="30" customHeight="1">
      <c r="A41" s="67" t="s">
        <v>23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23"/>
      <c r="AE41" s="23"/>
    </row>
  </sheetData>
  <mergeCells count="123">
    <mergeCell ref="A1:AE1"/>
    <mergeCell ref="B2:G2"/>
    <mergeCell ref="H2:M2"/>
    <mergeCell ref="N2:S2"/>
    <mergeCell ref="T2:Y2"/>
    <mergeCell ref="Z2:AC2"/>
    <mergeCell ref="AA3:AC3"/>
    <mergeCell ref="C4:E4"/>
    <mergeCell ref="I4:K4"/>
    <mergeCell ref="O4:Q4"/>
    <mergeCell ref="U4:W4"/>
    <mergeCell ref="AA4:AC4"/>
    <mergeCell ref="A3:A4"/>
    <mergeCell ref="B3:B4"/>
    <mergeCell ref="C3:E3"/>
    <mergeCell ref="I3:K3"/>
    <mergeCell ref="O3:Q3"/>
    <mergeCell ref="U3:W3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E6:AE7"/>
    <mergeCell ref="A8:A15"/>
    <mergeCell ref="B8:B15"/>
    <mergeCell ref="H8:H15"/>
    <mergeCell ref="N8:N15"/>
    <mergeCell ref="T8:T15"/>
    <mergeCell ref="Z8:Z15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C32:G32"/>
    <mergeCell ref="I32:M32"/>
    <mergeCell ref="O32:S32"/>
    <mergeCell ref="U32:Y32"/>
    <mergeCell ref="AA32:AE32"/>
    <mergeCell ref="AF32:AH32"/>
    <mergeCell ref="A24:A30"/>
    <mergeCell ref="B24:B30"/>
    <mergeCell ref="H24:H30"/>
    <mergeCell ref="N24:N30"/>
    <mergeCell ref="T24:T30"/>
    <mergeCell ref="Z24:Z30"/>
    <mergeCell ref="AF33:AH34"/>
    <mergeCell ref="O34:P34"/>
    <mergeCell ref="U34:V34"/>
    <mergeCell ref="AA34:AB34"/>
    <mergeCell ref="O35:P35"/>
    <mergeCell ref="A33:A39"/>
    <mergeCell ref="B33:B39"/>
    <mergeCell ref="C33:D33"/>
    <mergeCell ref="H33:H39"/>
    <mergeCell ref="I33:J33"/>
    <mergeCell ref="N33:N39"/>
    <mergeCell ref="C34:D34"/>
    <mergeCell ref="I34:J34"/>
    <mergeCell ref="C35:D35"/>
    <mergeCell ref="I35:J35"/>
    <mergeCell ref="U35:V35"/>
    <mergeCell ref="AA35:AB35"/>
    <mergeCell ref="C36:D36"/>
    <mergeCell ref="I36:J36"/>
    <mergeCell ref="O36:P36"/>
    <mergeCell ref="U36:V36"/>
    <mergeCell ref="AA36:AB36"/>
    <mergeCell ref="O33:P33"/>
    <mergeCell ref="T33:T39"/>
    <mergeCell ref="U33:V33"/>
    <mergeCell ref="Z33:Z39"/>
    <mergeCell ref="AA33:AB33"/>
    <mergeCell ref="A41:AC41"/>
    <mergeCell ref="C39:D39"/>
    <mergeCell ref="I39:J39"/>
    <mergeCell ref="O39:P39"/>
    <mergeCell ref="U39:V39"/>
    <mergeCell ref="AA39:AB39"/>
    <mergeCell ref="A40:AE40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4" type="noConversion"/>
  <printOptions horizontalCentered="1" verticalCentered="1"/>
  <pageMargins left="0" right="0" top="0" bottom="0" header="0.23622047244094491" footer="0"/>
  <pageSetup paperSize="9" scale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40" zoomScaleNormal="40" zoomScaleSheetLayoutView="40" workbookViewId="0">
      <selection activeCell="U26" sqref="U26"/>
    </sheetView>
  </sheetViews>
  <sheetFormatPr defaultColWidth="8.875" defaultRowHeight="4.9000000000000004" customHeight="1"/>
  <cols>
    <col min="1" max="1" width="7" style="56" customWidth="1"/>
    <col min="2" max="2" width="8.5" style="4" customWidth="1"/>
    <col min="3" max="3" width="58.5" style="4" customWidth="1"/>
    <col min="4" max="4" width="16.5" style="28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5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25" customWidth="1"/>
    <col min="17" max="17" width="20.625" style="26" customWidth="1"/>
    <col min="18" max="18" width="15.625" style="4" hidden="1" customWidth="1"/>
    <col min="19" max="19" width="15.625" style="27" hidden="1" customWidth="1"/>
    <col min="20" max="20" width="8.5" style="4" customWidth="1"/>
    <col min="21" max="21" width="67.75" style="4" customWidth="1"/>
    <col min="22" max="22" width="15.25" style="28" customWidth="1"/>
    <col min="23" max="23" width="20.625" style="26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25" customWidth="1"/>
    <col min="29" max="29" width="20.625" style="26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93" t="s">
        <v>189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4" s="123" customFormat="1" ht="54.95" customHeight="1">
      <c r="A2" s="2" t="s">
        <v>0</v>
      </c>
      <c r="B2" s="116">
        <v>45922</v>
      </c>
      <c r="C2" s="116"/>
      <c r="D2" s="116"/>
      <c r="E2" s="116"/>
      <c r="F2" s="116"/>
      <c r="G2" s="116"/>
      <c r="H2" s="117">
        <f>B2+1</f>
        <v>45923</v>
      </c>
      <c r="I2" s="117"/>
      <c r="J2" s="117"/>
      <c r="K2" s="117"/>
      <c r="L2" s="117"/>
      <c r="M2" s="117"/>
      <c r="N2" s="118">
        <f>H2+1</f>
        <v>45924</v>
      </c>
      <c r="O2" s="118"/>
      <c r="P2" s="118"/>
      <c r="Q2" s="118"/>
      <c r="R2" s="118"/>
      <c r="S2" s="118"/>
      <c r="T2" s="119">
        <f>N2+1</f>
        <v>45925</v>
      </c>
      <c r="U2" s="119"/>
      <c r="V2" s="119"/>
      <c r="W2" s="119"/>
      <c r="X2" s="119"/>
      <c r="Y2" s="119"/>
      <c r="Z2" s="120">
        <f>T2+1</f>
        <v>45926</v>
      </c>
      <c r="AA2" s="121"/>
      <c r="AB2" s="121"/>
      <c r="AC2" s="122"/>
      <c r="AD2" s="3"/>
      <c r="AE2" s="3"/>
    </row>
    <row r="3" spans="1:34" s="123" customFormat="1" ht="54.95" customHeight="1">
      <c r="A3" s="114" t="s">
        <v>43</v>
      </c>
      <c r="B3" s="105"/>
      <c r="C3" s="124">
        <v>1744</v>
      </c>
      <c r="D3" s="124"/>
      <c r="E3" s="124"/>
      <c r="F3" s="6"/>
      <c r="G3" s="6"/>
      <c r="H3" s="2"/>
      <c r="I3" s="124">
        <v>1744</v>
      </c>
      <c r="J3" s="124"/>
      <c r="K3" s="124"/>
      <c r="L3" s="6"/>
      <c r="M3" s="6"/>
      <c r="N3" s="2"/>
      <c r="O3" s="124">
        <v>1744</v>
      </c>
      <c r="P3" s="124"/>
      <c r="Q3" s="124"/>
      <c r="R3" s="6"/>
      <c r="S3" s="6"/>
      <c r="T3" s="2"/>
      <c r="U3" s="124">
        <v>1744</v>
      </c>
      <c r="V3" s="124"/>
      <c r="W3" s="124"/>
      <c r="X3" s="6"/>
      <c r="Y3" s="6"/>
      <c r="Z3" s="2"/>
      <c r="AA3" s="124">
        <v>1744</v>
      </c>
      <c r="AB3" s="124"/>
      <c r="AC3" s="124"/>
      <c r="AD3" s="6"/>
      <c r="AE3" s="6"/>
    </row>
    <row r="4" spans="1:34" s="123" customFormat="1" ht="54.95" customHeight="1">
      <c r="A4" s="115"/>
      <c r="B4" s="106"/>
      <c r="C4" s="125">
        <v>30</v>
      </c>
      <c r="D4" s="125"/>
      <c r="E4" s="125"/>
      <c r="F4" s="6"/>
      <c r="G4" s="6"/>
      <c r="H4" s="2"/>
      <c r="I4" s="125">
        <v>30</v>
      </c>
      <c r="J4" s="125"/>
      <c r="K4" s="125"/>
      <c r="L4" s="6"/>
      <c r="M4" s="6"/>
      <c r="N4" s="2"/>
      <c r="O4" s="125">
        <v>30</v>
      </c>
      <c r="P4" s="125"/>
      <c r="Q4" s="125"/>
      <c r="R4" s="6"/>
      <c r="S4" s="6"/>
      <c r="T4" s="2"/>
      <c r="U4" s="125">
        <v>30</v>
      </c>
      <c r="V4" s="125"/>
      <c r="W4" s="125"/>
      <c r="X4" s="6"/>
      <c r="Y4" s="6"/>
      <c r="Z4" s="2"/>
      <c r="AA4" s="125">
        <v>30</v>
      </c>
      <c r="AB4" s="125"/>
      <c r="AC4" s="125"/>
      <c r="AD4" s="6"/>
      <c r="AE4" s="6"/>
    </row>
    <row r="5" spans="1:34" ht="54.95" customHeight="1">
      <c r="A5" s="2"/>
      <c r="B5" s="2"/>
      <c r="C5" s="5" t="s">
        <v>1</v>
      </c>
      <c r="D5" s="10" t="s">
        <v>2</v>
      </c>
      <c r="E5" s="8" t="s">
        <v>3</v>
      </c>
      <c r="F5" s="9" t="s">
        <v>4</v>
      </c>
      <c r="G5" s="9" t="s">
        <v>5</v>
      </c>
      <c r="H5" s="2"/>
      <c r="I5" s="5" t="s">
        <v>1</v>
      </c>
      <c r="J5" s="7" t="s">
        <v>2</v>
      </c>
      <c r="K5" s="8" t="s">
        <v>3</v>
      </c>
      <c r="L5" s="9" t="s">
        <v>4</v>
      </c>
      <c r="M5" s="9" t="s">
        <v>5</v>
      </c>
      <c r="N5" s="2"/>
      <c r="O5" s="5" t="s">
        <v>1</v>
      </c>
      <c r="P5" s="7" t="s">
        <v>2</v>
      </c>
      <c r="Q5" s="8" t="s">
        <v>3</v>
      </c>
      <c r="R5" s="9" t="s">
        <v>4</v>
      </c>
      <c r="S5" s="9" t="s">
        <v>5</v>
      </c>
      <c r="T5" s="2"/>
      <c r="U5" s="5" t="s">
        <v>1</v>
      </c>
      <c r="V5" s="10" t="s">
        <v>2</v>
      </c>
      <c r="W5" s="8" t="s">
        <v>3</v>
      </c>
      <c r="X5" s="9" t="s">
        <v>4</v>
      </c>
      <c r="Y5" s="9" t="s">
        <v>5</v>
      </c>
      <c r="Z5" s="2"/>
      <c r="AA5" s="5" t="s">
        <v>1</v>
      </c>
      <c r="AB5" s="7" t="s">
        <v>2</v>
      </c>
      <c r="AC5" s="8" t="s">
        <v>3</v>
      </c>
      <c r="AD5" s="9" t="s">
        <v>4</v>
      </c>
      <c r="AE5" s="9" t="s">
        <v>5</v>
      </c>
      <c r="AF5" s="11"/>
      <c r="AG5" s="12"/>
      <c r="AH5" s="12"/>
    </row>
    <row r="6" spans="1:34" s="13" customFormat="1" ht="54.95" customHeight="1">
      <c r="A6" s="112" t="s">
        <v>6</v>
      </c>
      <c r="B6" s="89"/>
      <c r="C6" s="88" t="s">
        <v>41</v>
      </c>
      <c r="D6" s="113"/>
      <c r="E6" s="88"/>
      <c r="F6" s="88"/>
      <c r="G6" s="88"/>
      <c r="H6" s="89" t="s">
        <v>30</v>
      </c>
      <c r="I6" s="88" t="s">
        <v>153</v>
      </c>
      <c r="J6" s="90" t="s">
        <v>112</v>
      </c>
      <c r="K6" s="87"/>
      <c r="L6" s="87"/>
      <c r="M6" s="87"/>
      <c r="N6" s="89"/>
      <c r="O6" s="88" t="s">
        <v>25</v>
      </c>
      <c r="P6" s="90"/>
      <c r="Q6" s="87"/>
      <c r="R6" s="87"/>
      <c r="S6" s="87"/>
      <c r="T6" s="89"/>
      <c r="U6" s="88"/>
      <c r="V6" s="91"/>
      <c r="W6" s="88"/>
      <c r="X6" s="88"/>
      <c r="Y6" s="88"/>
      <c r="Z6" s="89"/>
      <c r="AA6" s="88" t="s">
        <v>25</v>
      </c>
      <c r="AB6" s="90"/>
      <c r="AC6" s="88"/>
      <c r="AD6" s="87"/>
      <c r="AE6" s="87"/>
    </row>
    <row r="7" spans="1:34" s="13" customFormat="1" ht="54.95" customHeight="1">
      <c r="A7" s="112"/>
      <c r="B7" s="89"/>
      <c r="C7" s="88"/>
      <c r="D7" s="113"/>
      <c r="E7" s="88"/>
      <c r="F7" s="88"/>
      <c r="G7" s="88"/>
      <c r="H7" s="89"/>
      <c r="I7" s="88"/>
      <c r="J7" s="90"/>
      <c r="K7" s="87"/>
      <c r="L7" s="87"/>
      <c r="M7" s="87"/>
      <c r="N7" s="89"/>
      <c r="O7" s="88"/>
      <c r="P7" s="90"/>
      <c r="Q7" s="87"/>
      <c r="R7" s="87"/>
      <c r="S7" s="87"/>
      <c r="T7" s="89"/>
      <c r="U7" s="88"/>
      <c r="V7" s="91"/>
      <c r="W7" s="88"/>
      <c r="X7" s="88"/>
      <c r="Y7" s="88"/>
      <c r="Z7" s="89"/>
      <c r="AA7" s="88"/>
      <c r="AB7" s="90"/>
      <c r="AC7" s="88"/>
      <c r="AD7" s="87"/>
      <c r="AE7" s="87"/>
    </row>
    <row r="8" spans="1:34" s="14" customFormat="1" ht="54.95" customHeight="1">
      <c r="A8" s="110" t="s">
        <v>7</v>
      </c>
      <c r="B8" s="83" t="s">
        <v>190</v>
      </c>
      <c r="C8" s="35" t="s">
        <v>132</v>
      </c>
      <c r="D8" s="50" t="s">
        <v>108</v>
      </c>
      <c r="E8" s="51">
        <v>32</v>
      </c>
      <c r="F8" s="36">
        <v>10.1</v>
      </c>
      <c r="G8" s="36">
        <f>F8*E8</f>
        <v>323.2</v>
      </c>
      <c r="H8" s="83" t="s">
        <v>31</v>
      </c>
      <c r="I8" s="32" t="s">
        <v>180</v>
      </c>
      <c r="J8" s="37" t="s">
        <v>50</v>
      </c>
      <c r="K8" s="31"/>
      <c r="L8" s="31"/>
      <c r="M8" s="31"/>
      <c r="N8" s="83" t="s">
        <v>200</v>
      </c>
      <c r="O8" s="54" t="s">
        <v>202</v>
      </c>
      <c r="P8" s="54" t="s">
        <v>108</v>
      </c>
      <c r="Q8" s="40">
        <v>1.5</v>
      </c>
      <c r="R8" s="54">
        <v>160</v>
      </c>
      <c r="S8" s="54">
        <f>Q8*R8</f>
        <v>240</v>
      </c>
      <c r="T8" s="83" t="s">
        <v>181</v>
      </c>
      <c r="U8" s="32" t="s">
        <v>157</v>
      </c>
      <c r="V8" s="37" t="s">
        <v>49</v>
      </c>
      <c r="W8" s="31"/>
      <c r="X8" s="31"/>
      <c r="Y8" s="31"/>
      <c r="Z8" s="83" t="s">
        <v>201</v>
      </c>
      <c r="AA8" s="54" t="s">
        <v>150</v>
      </c>
      <c r="AB8" s="54" t="s">
        <v>108</v>
      </c>
      <c r="AC8" s="40">
        <v>1.5</v>
      </c>
      <c r="AD8" s="54">
        <v>272</v>
      </c>
      <c r="AE8" s="54">
        <f>AC8*AD8</f>
        <v>408</v>
      </c>
    </row>
    <row r="9" spans="1:34" s="14" customFormat="1" ht="54.95" customHeight="1">
      <c r="A9" s="111"/>
      <c r="B9" s="84"/>
      <c r="C9" s="15"/>
      <c r="D9" s="59"/>
      <c r="E9" s="15"/>
      <c r="F9" s="15"/>
      <c r="G9" s="15"/>
      <c r="H9" s="84"/>
      <c r="I9" s="32" t="s">
        <v>162</v>
      </c>
      <c r="J9" s="37" t="s">
        <v>130</v>
      </c>
      <c r="K9" s="31"/>
      <c r="L9" s="31"/>
      <c r="M9" s="31"/>
      <c r="N9" s="84"/>
      <c r="O9" s="32" t="s">
        <v>121</v>
      </c>
      <c r="P9" s="37" t="s">
        <v>51</v>
      </c>
      <c r="Q9" s="31"/>
      <c r="R9" s="31"/>
      <c r="S9" s="31"/>
      <c r="T9" s="84"/>
      <c r="U9" s="32" t="s">
        <v>137</v>
      </c>
      <c r="V9" s="37" t="s">
        <v>159</v>
      </c>
      <c r="W9" s="31"/>
      <c r="X9" s="31"/>
      <c r="Y9" s="31"/>
      <c r="Z9" s="84"/>
      <c r="AA9" s="32" t="s">
        <v>186</v>
      </c>
      <c r="AB9" s="37" t="s">
        <v>51</v>
      </c>
      <c r="AC9" s="31"/>
      <c r="AD9" s="31"/>
      <c r="AE9" s="31"/>
    </row>
    <row r="10" spans="1:34" s="14" customFormat="1" ht="54.95" customHeight="1">
      <c r="A10" s="111"/>
      <c r="B10" s="84"/>
      <c r="C10" s="15"/>
      <c r="D10" s="59"/>
      <c r="E10" s="15"/>
      <c r="F10" s="15"/>
      <c r="G10" s="15"/>
      <c r="H10" s="84"/>
      <c r="I10" s="32"/>
      <c r="J10" s="37"/>
      <c r="K10" s="31"/>
      <c r="L10" s="31"/>
      <c r="M10" s="31"/>
      <c r="N10" s="84"/>
      <c r="O10" s="32" t="s">
        <v>63</v>
      </c>
      <c r="P10" s="37" t="s">
        <v>64</v>
      </c>
      <c r="Q10" s="31"/>
      <c r="R10" s="31"/>
      <c r="S10" s="31"/>
      <c r="T10" s="84"/>
      <c r="U10" s="32" t="s">
        <v>115</v>
      </c>
      <c r="V10" s="37" t="s">
        <v>195</v>
      </c>
      <c r="W10" s="31"/>
      <c r="X10" s="31"/>
      <c r="Y10" s="31"/>
      <c r="Z10" s="84"/>
      <c r="AA10" s="32" t="s">
        <v>67</v>
      </c>
      <c r="AB10" s="37" t="s">
        <v>58</v>
      </c>
      <c r="AC10" s="31"/>
      <c r="AD10" s="31"/>
      <c r="AE10" s="31"/>
    </row>
    <row r="11" spans="1:34" s="14" customFormat="1" ht="54.95" customHeight="1">
      <c r="A11" s="111"/>
      <c r="B11" s="84"/>
      <c r="C11" s="15"/>
      <c r="D11" s="59"/>
      <c r="E11" s="15"/>
      <c r="F11" s="15"/>
      <c r="G11" s="15"/>
      <c r="H11" s="84"/>
      <c r="I11" s="34"/>
      <c r="J11" s="34"/>
      <c r="K11" s="31"/>
      <c r="L11" s="31"/>
      <c r="M11" s="31"/>
      <c r="N11" s="84"/>
      <c r="O11" s="32"/>
      <c r="P11" s="37"/>
      <c r="Q11" s="31"/>
      <c r="R11" s="31"/>
      <c r="S11" s="31"/>
      <c r="T11" s="84"/>
      <c r="U11" s="32" t="s">
        <v>63</v>
      </c>
      <c r="V11" s="37" t="s">
        <v>64</v>
      </c>
      <c r="W11" s="31"/>
      <c r="X11" s="31"/>
      <c r="Y11" s="31"/>
      <c r="Z11" s="84"/>
      <c r="AA11" s="32"/>
      <c r="AB11" s="37"/>
      <c r="AC11" s="31"/>
      <c r="AD11" s="31"/>
      <c r="AE11" s="31"/>
    </row>
    <row r="12" spans="1:34" s="14" customFormat="1" ht="54.95" customHeight="1">
      <c r="A12" s="111"/>
      <c r="B12" s="84"/>
      <c r="C12" s="15"/>
      <c r="D12" s="59"/>
      <c r="E12" s="15"/>
      <c r="F12" s="15"/>
      <c r="G12" s="15"/>
      <c r="H12" s="84"/>
      <c r="I12" s="15"/>
      <c r="J12" s="38"/>
      <c r="K12" s="15"/>
      <c r="L12" s="15"/>
      <c r="M12" s="15"/>
      <c r="N12" s="84"/>
      <c r="O12" s="32"/>
      <c r="P12" s="37"/>
      <c r="Q12" s="31"/>
      <c r="R12" s="31"/>
      <c r="S12" s="31"/>
      <c r="T12" s="84"/>
      <c r="U12" s="32" t="s">
        <v>73</v>
      </c>
      <c r="V12" s="37" t="s">
        <v>74</v>
      </c>
      <c r="W12" s="31"/>
      <c r="X12" s="31"/>
      <c r="Y12" s="31"/>
      <c r="Z12" s="84"/>
      <c r="AA12" s="15"/>
      <c r="AB12" s="38"/>
      <c r="AC12" s="15"/>
      <c r="AD12" s="15"/>
      <c r="AE12" s="15"/>
    </row>
    <row r="13" spans="1:34" s="14" customFormat="1" ht="54.95" customHeight="1">
      <c r="A13" s="111"/>
      <c r="B13" s="84"/>
      <c r="C13" s="15"/>
      <c r="D13" s="59"/>
      <c r="E13" s="15"/>
      <c r="F13" s="15"/>
      <c r="G13" s="15"/>
      <c r="H13" s="84"/>
      <c r="I13" s="15"/>
      <c r="J13" s="38"/>
      <c r="K13" s="15"/>
      <c r="L13" s="15"/>
      <c r="M13" s="15"/>
      <c r="N13" s="84"/>
      <c r="O13" s="15"/>
      <c r="P13" s="38"/>
      <c r="Q13" s="15"/>
      <c r="R13" s="15"/>
      <c r="S13" s="15"/>
      <c r="T13" s="84"/>
      <c r="U13" s="35" t="s">
        <v>111</v>
      </c>
      <c r="V13" s="50" t="s">
        <v>110</v>
      </c>
      <c r="W13" s="42">
        <v>1</v>
      </c>
      <c r="X13" s="36">
        <v>115</v>
      </c>
      <c r="Y13" s="54">
        <f>W13*X13</f>
        <v>115</v>
      </c>
      <c r="Z13" s="84"/>
      <c r="AA13" s="15"/>
      <c r="AB13" s="38"/>
      <c r="AC13" s="15"/>
      <c r="AD13" s="15"/>
      <c r="AE13" s="15"/>
    </row>
    <row r="14" spans="1:34" s="14" customFormat="1" ht="54.95" customHeight="1">
      <c r="A14" s="111"/>
      <c r="B14" s="84"/>
      <c r="C14" s="15"/>
      <c r="D14" s="59"/>
      <c r="E14" s="15"/>
      <c r="F14" s="15"/>
      <c r="G14" s="15"/>
      <c r="H14" s="84"/>
      <c r="I14" s="15"/>
      <c r="J14" s="38"/>
      <c r="K14" s="15"/>
      <c r="L14" s="15"/>
      <c r="M14" s="15"/>
      <c r="N14" s="84"/>
      <c r="O14" s="15"/>
      <c r="P14" s="38"/>
      <c r="Q14" s="15"/>
      <c r="R14" s="15"/>
      <c r="S14" s="15"/>
      <c r="T14" s="84"/>
      <c r="U14" s="32"/>
      <c r="V14" s="37"/>
      <c r="W14" s="31"/>
      <c r="X14" s="31"/>
      <c r="Y14" s="31"/>
      <c r="Z14" s="84"/>
      <c r="AA14" s="15"/>
      <c r="AB14" s="38"/>
      <c r="AC14" s="15"/>
      <c r="AD14" s="15"/>
      <c r="AE14" s="15"/>
    </row>
    <row r="15" spans="1:34" s="14" customFormat="1" ht="54.95" customHeight="1">
      <c r="A15" s="110" t="s">
        <v>8</v>
      </c>
      <c r="B15" s="83" t="s">
        <v>191</v>
      </c>
      <c r="C15" s="32" t="s">
        <v>163</v>
      </c>
      <c r="D15" s="58" t="s">
        <v>49</v>
      </c>
      <c r="E15" s="31"/>
      <c r="F15" s="31"/>
      <c r="G15" s="31"/>
      <c r="H15" s="83" t="s">
        <v>32</v>
      </c>
      <c r="I15" s="32" t="s">
        <v>116</v>
      </c>
      <c r="J15" s="37" t="s">
        <v>117</v>
      </c>
      <c r="K15" s="31"/>
      <c r="L15" s="31"/>
      <c r="M15" s="31"/>
      <c r="N15" s="83" t="s">
        <v>26</v>
      </c>
      <c r="O15" s="32" t="s">
        <v>78</v>
      </c>
      <c r="P15" s="37" t="s">
        <v>79</v>
      </c>
      <c r="Q15" s="31"/>
      <c r="R15" s="31"/>
      <c r="S15" s="31"/>
      <c r="T15" s="83" t="s">
        <v>196</v>
      </c>
      <c r="U15" s="35" t="s">
        <v>197</v>
      </c>
      <c r="V15" s="41" t="s">
        <v>108</v>
      </c>
      <c r="W15" s="36">
        <v>1</v>
      </c>
      <c r="X15" s="36">
        <v>88</v>
      </c>
      <c r="Y15" s="36">
        <f>X15*W15</f>
        <v>88</v>
      </c>
      <c r="Z15" s="83" t="s">
        <v>42</v>
      </c>
      <c r="AA15" s="32" t="s">
        <v>52</v>
      </c>
      <c r="AB15" s="37" t="s">
        <v>53</v>
      </c>
      <c r="AC15" s="31"/>
      <c r="AD15" s="31"/>
      <c r="AE15" s="31"/>
    </row>
    <row r="16" spans="1:34" s="14" customFormat="1" ht="54.95" customHeight="1">
      <c r="A16" s="111"/>
      <c r="B16" s="84"/>
      <c r="C16" s="32" t="s">
        <v>166</v>
      </c>
      <c r="D16" s="58" t="s">
        <v>167</v>
      </c>
      <c r="E16" s="31"/>
      <c r="F16" s="31"/>
      <c r="G16" s="31"/>
      <c r="H16" s="84"/>
      <c r="I16" s="32" t="s">
        <v>60</v>
      </c>
      <c r="J16" s="37" t="s">
        <v>61</v>
      </c>
      <c r="K16" s="31"/>
      <c r="L16" s="31"/>
      <c r="M16" s="31"/>
      <c r="N16" s="84"/>
      <c r="O16" s="32" t="s">
        <v>97</v>
      </c>
      <c r="P16" s="37" t="s">
        <v>98</v>
      </c>
      <c r="Q16" s="31"/>
      <c r="R16" s="31"/>
      <c r="S16" s="31"/>
      <c r="T16" s="84"/>
      <c r="U16" s="35" t="s">
        <v>199</v>
      </c>
      <c r="V16" s="41" t="s">
        <v>198</v>
      </c>
      <c r="W16" s="36">
        <v>1.3</v>
      </c>
      <c r="X16" s="36">
        <v>120</v>
      </c>
      <c r="Y16" s="36">
        <f>X16*W16</f>
        <v>156</v>
      </c>
      <c r="Z16" s="84"/>
      <c r="AA16" s="32" t="s">
        <v>63</v>
      </c>
      <c r="AB16" s="37" t="s">
        <v>64</v>
      </c>
      <c r="AC16" s="31"/>
      <c r="AD16" s="31"/>
      <c r="AE16" s="31"/>
    </row>
    <row r="17" spans="1:34" s="14" customFormat="1" ht="54.95" customHeight="1">
      <c r="A17" s="111"/>
      <c r="B17" s="84"/>
      <c r="C17" s="32" t="s">
        <v>148</v>
      </c>
      <c r="D17" s="58" t="s">
        <v>79</v>
      </c>
      <c r="E17" s="31"/>
      <c r="F17" s="31"/>
      <c r="G17" s="31"/>
      <c r="H17" s="84"/>
      <c r="I17" s="32" t="s">
        <v>123</v>
      </c>
      <c r="J17" s="37" t="s">
        <v>77</v>
      </c>
      <c r="K17" s="31"/>
      <c r="L17" s="31"/>
      <c r="M17" s="31"/>
      <c r="N17" s="84"/>
      <c r="O17" s="32" t="s">
        <v>85</v>
      </c>
      <c r="P17" s="37" t="s">
        <v>86</v>
      </c>
      <c r="Q17" s="31"/>
      <c r="R17" s="31"/>
      <c r="S17" s="31"/>
      <c r="T17" s="84"/>
      <c r="U17" s="32"/>
      <c r="V17" s="37"/>
      <c r="W17" s="31"/>
      <c r="X17" s="31"/>
      <c r="Y17" s="31"/>
      <c r="Z17" s="84"/>
      <c r="AA17" s="35" t="s">
        <v>203</v>
      </c>
      <c r="AB17" s="41" t="s">
        <v>149</v>
      </c>
      <c r="AC17" s="36">
        <v>0.3</v>
      </c>
      <c r="AD17" s="36">
        <v>345</v>
      </c>
      <c r="AE17" s="36">
        <f>AD17*AC17</f>
        <v>103.5</v>
      </c>
    </row>
    <row r="18" spans="1:34" s="14" customFormat="1" ht="54.95" customHeight="1">
      <c r="A18" s="111"/>
      <c r="B18" s="84"/>
      <c r="C18" s="32" t="s">
        <v>85</v>
      </c>
      <c r="D18" s="58" t="s">
        <v>86</v>
      </c>
      <c r="E18" s="31"/>
      <c r="F18" s="31"/>
      <c r="G18" s="31"/>
      <c r="H18" s="84"/>
      <c r="I18" s="32" t="s">
        <v>169</v>
      </c>
      <c r="J18" s="37" t="s">
        <v>170</v>
      </c>
      <c r="K18" s="31"/>
      <c r="L18" s="31"/>
      <c r="M18" s="31"/>
      <c r="N18" s="84"/>
      <c r="O18" s="32" t="s">
        <v>127</v>
      </c>
      <c r="P18" s="37" t="s">
        <v>51</v>
      </c>
      <c r="Q18" s="31"/>
      <c r="R18" s="31"/>
      <c r="S18" s="31"/>
      <c r="T18" s="84"/>
      <c r="U18" s="15"/>
      <c r="V18" s="38"/>
      <c r="W18" s="15"/>
      <c r="X18" s="15"/>
      <c r="Y18" s="15"/>
      <c r="Z18" s="84"/>
      <c r="AA18" s="35" t="s">
        <v>204</v>
      </c>
      <c r="AB18" s="41" t="s">
        <v>108</v>
      </c>
      <c r="AC18" s="36">
        <v>0.6</v>
      </c>
      <c r="AD18" s="36">
        <v>195</v>
      </c>
      <c r="AE18" s="36">
        <f>AD18*AC18</f>
        <v>117</v>
      </c>
    </row>
    <row r="19" spans="1:34" s="14" customFormat="1" ht="54.95" customHeight="1">
      <c r="A19" s="111"/>
      <c r="B19" s="84"/>
      <c r="C19" s="32" t="s">
        <v>63</v>
      </c>
      <c r="D19" s="58" t="s">
        <v>64</v>
      </c>
      <c r="E19" s="31"/>
      <c r="F19" s="31"/>
      <c r="G19" s="31"/>
      <c r="H19" s="84"/>
      <c r="I19" s="32" t="s">
        <v>172</v>
      </c>
      <c r="J19" s="37" t="s">
        <v>128</v>
      </c>
      <c r="K19" s="31"/>
      <c r="L19" s="31"/>
      <c r="M19" s="31"/>
      <c r="N19" s="84"/>
      <c r="O19" s="34"/>
      <c r="P19" s="34"/>
      <c r="Q19" s="31"/>
      <c r="R19" s="31"/>
      <c r="S19" s="31"/>
      <c r="T19" s="84"/>
      <c r="U19" s="15"/>
      <c r="V19" s="38"/>
      <c r="W19" s="15"/>
      <c r="X19" s="15"/>
      <c r="Y19" s="15"/>
      <c r="Z19" s="84"/>
      <c r="AA19" s="32"/>
      <c r="AB19" s="37"/>
      <c r="AC19" s="31"/>
      <c r="AD19" s="31"/>
      <c r="AE19" s="31"/>
    </row>
    <row r="20" spans="1:34" s="14" customFormat="1" ht="54.95" customHeight="1">
      <c r="A20" s="111"/>
      <c r="B20" s="84"/>
      <c r="C20" s="34"/>
      <c r="D20" s="34"/>
      <c r="E20" s="31"/>
      <c r="F20" s="31"/>
      <c r="G20" s="31"/>
      <c r="H20" s="84"/>
      <c r="I20" s="34"/>
      <c r="J20" s="34"/>
      <c r="K20" s="31"/>
      <c r="L20" s="31"/>
      <c r="M20" s="31"/>
      <c r="N20" s="84"/>
      <c r="O20" s="15"/>
      <c r="P20" s="38"/>
      <c r="Q20" s="15"/>
      <c r="R20" s="15"/>
      <c r="S20" s="15"/>
      <c r="T20" s="84"/>
      <c r="U20" s="15"/>
      <c r="V20" s="38"/>
      <c r="W20" s="15"/>
      <c r="X20" s="15"/>
      <c r="Y20" s="15"/>
      <c r="Z20" s="84"/>
      <c r="AA20" s="15"/>
      <c r="AB20" s="38"/>
      <c r="AC20" s="15"/>
      <c r="AD20" s="15"/>
      <c r="AE20" s="15"/>
    </row>
    <row r="21" spans="1:34" s="14" customFormat="1" ht="54.95" customHeight="1">
      <c r="A21" s="111"/>
      <c r="B21" s="84"/>
      <c r="C21" s="34"/>
      <c r="D21" s="34"/>
      <c r="E21" s="31"/>
      <c r="F21" s="31"/>
      <c r="G21" s="31"/>
      <c r="H21" s="84"/>
      <c r="I21" s="15"/>
      <c r="J21" s="38"/>
      <c r="K21" s="15"/>
      <c r="L21" s="15"/>
      <c r="M21" s="15"/>
      <c r="N21" s="84"/>
      <c r="O21" s="15"/>
      <c r="P21" s="38"/>
      <c r="Q21" s="15"/>
      <c r="R21" s="15"/>
      <c r="S21" s="15"/>
      <c r="T21" s="84"/>
      <c r="U21" s="15"/>
      <c r="V21" s="38"/>
      <c r="W21" s="15"/>
      <c r="X21" s="15"/>
      <c r="Y21" s="15"/>
      <c r="Z21" s="84"/>
      <c r="AA21" s="15"/>
      <c r="AB21" s="38"/>
      <c r="AC21" s="15"/>
      <c r="AD21" s="15"/>
      <c r="AE21" s="15"/>
    </row>
    <row r="22" spans="1:34" s="14" customFormat="1" ht="54.95" customHeight="1">
      <c r="A22" s="110" t="s">
        <v>9</v>
      </c>
      <c r="B22" s="85" t="s">
        <v>24</v>
      </c>
      <c r="C22" s="30" t="s">
        <v>113</v>
      </c>
      <c r="D22" s="30" t="s">
        <v>101</v>
      </c>
      <c r="E22" s="31"/>
      <c r="F22" s="31"/>
      <c r="G22" s="31"/>
      <c r="H22" s="85" t="s">
        <v>24</v>
      </c>
      <c r="I22" s="30" t="s">
        <v>102</v>
      </c>
      <c r="J22" s="39" t="s">
        <v>101</v>
      </c>
      <c r="K22" s="31"/>
      <c r="L22" s="31"/>
      <c r="M22" s="31"/>
      <c r="N22" s="85" t="s">
        <v>24</v>
      </c>
      <c r="O22" s="30" t="s">
        <v>103</v>
      </c>
      <c r="P22" s="39" t="s">
        <v>40</v>
      </c>
      <c r="Q22" s="31"/>
      <c r="R22" s="31"/>
      <c r="S22" s="31"/>
      <c r="T22" s="83"/>
      <c r="U22" s="15"/>
      <c r="V22" s="38"/>
      <c r="W22" s="15"/>
      <c r="X22" s="15"/>
      <c r="Y22" s="15"/>
      <c r="Z22" s="85" t="s">
        <v>24</v>
      </c>
      <c r="AA22" s="30" t="s">
        <v>104</v>
      </c>
      <c r="AB22" s="39" t="s">
        <v>101</v>
      </c>
      <c r="AC22" s="31"/>
      <c r="AD22" s="31"/>
      <c r="AE22" s="31"/>
    </row>
    <row r="23" spans="1:34" s="14" customFormat="1" ht="54.95" customHeight="1">
      <c r="A23" s="111"/>
      <c r="B23" s="86"/>
      <c r="C23" s="32" t="s">
        <v>89</v>
      </c>
      <c r="D23" s="37" t="s">
        <v>58</v>
      </c>
      <c r="E23" s="31"/>
      <c r="F23" s="31"/>
      <c r="G23" s="31"/>
      <c r="H23" s="86"/>
      <c r="I23" s="32" t="s">
        <v>89</v>
      </c>
      <c r="J23" s="37" t="s">
        <v>58</v>
      </c>
      <c r="K23" s="31"/>
      <c r="L23" s="31"/>
      <c r="M23" s="31"/>
      <c r="N23" s="86"/>
      <c r="O23" s="32" t="s">
        <v>89</v>
      </c>
      <c r="P23" s="37" t="s">
        <v>58</v>
      </c>
      <c r="Q23" s="31"/>
      <c r="R23" s="31"/>
      <c r="S23" s="31"/>
      <c r="T23" s="84"/>
      <c r="U23" s="15"/>
      <c r="V23" s="38"/>
      <c r="W23" s="15"/>
      <c r="X23" s="49"/>
      <c r="Y23" s="49"/>
      <c r="Z23" s="86"/>
      <c r="AA23" s="32" t="s">
        <v>89</v>
      </c>
      <c r="AB23" s="37" t="s">
        <v>58</v>
      </c>
      <c r="AC23" s="31"/>
      <c r="AD23" s="31"/>
      <c r="AE23" s="31"/>
    </row>
    <row r="24" spans="1:34" s="14" customFormat="1" ht="54.95" customHeight="1">
      <c r="A24" s="110" t="s">
        <v>10</v>
      </c>
      <c r="B24" s="83" t="s">
        <v>193</v>
      </c>
      <c r="C24" s="32" t="s">
        <v>192</v>
      </c>
      <c r="D24" s="58" t="s">
        <v>119</v>
      </c>
      <c r="E24" s="31"/>
      <c r="F24" s="31"/>
      <c r="G24" s="31"/>
      <c r="H24" s="83" t="s">
        <v>33</v>
      </c>
      <c r="I24" s="32" t="s">
        <v>148</v>
      </c>
      <c r="J24" s="37" t="s">
        <v>79</v>
      </c>
      <c r="K24" s="31"/>
      <c r="L24" s="31"/>
      <c r="M24" s="31"/>
      <c r="N24" s="83" t="s">
        <v>194</v>
      </c>
      <c r="O24" s="32" t="s">
        <v>125</v>
      </c>
      <c r="P24" s="37" t="s">
        <v>126</v>
      </c>
      <c r="Q24" s="31"/>
      <c r="R24" s="31"/>
      <c r="S24" s="31"/>
      <c r="T24" s="83" t="s">
        <v>37</v>
      </c>
      <c r="U24" s="32" t="s">
        <v>82</v>
      </c>
      <c r="V24" s="37" t="s">
        <v>83</v>
      </c>
      <c r="W24" s="31"/>
      <c r="X24" s="31"/>
      <c r="Y24" s="31"/>
      <c r="Z24" s="83" t="s">
        <v>39</v>
      </c>
      <c r="AA24" s="32" t="s">
        <v>184</v>
      </c>
      <c r="AB24" s="37" t="s">
        <v>76</v>
      </c>
      <c r="AC24" s="31"/>
      <c r="AD24" s="31"/>
      <c r="AE24" s="31"/>
    </row>
    <row r="25" spans="1:34" s="14" customFormat="1" ht="54.95" customHeight="1">
      <c r="A25" s="111"/>
      <c r="B25" s="84"/>
      <c r="C25" s="32" t="s">
        <v>96</v>
      </c>
      <c r="D25" s="58" t="s">
        <v>142</v>
      </c>
      <c r="E25" s="31"/>
      <c r="F25" s="31"/>
      <c r="G25" s="31"/>
      <c r="H25" s="84"/>
      <c r="I25" s="32" t="s">
        <v>176</v>
      </c>
      <c r="J25" s="37" t="s">
        <v>100</v>
      </c>
      <c r="K25" s="31"/>
      <c r="L25" s="31"/>
      <c r="M25" s="31"/>
      <c r="N25" s="84"/>
      <c r="O25" s="32"/>
      <c r="P25" s="37"/>
      <c r="Q25" s="31"/>
      <c r="R25" s="31"/>
      <c r="S25" s="31"/>
      <c r="T25" s="84"/>
      <c r="U25" s="32" t="s">
        <v>90</v>
      </c>
      <c r="V25" s="37" t="s">
        <v>91</v>
      </c>
      <c r="W25" s="31"/>
      <c r="X25" s="31"/>
      <c r="Y25" s="31"/>
      <c r="Z25" s="84"/>
      <c r="AA25" s="32" t="s">
        <v>175</v>
      </c>
      <c r="AB25" s="37" t="s">
        <v>76</v>
      </c>
      <c r="AC25" s="31"/>
      <c r="AD25" s="31"/>
      <c r="AE25" s="31"/>
    </row>
    <row r="26" spans="1:34" s="14" customFormat="1" ht="54.95" customHeight="1">
      <c r="A26" s="111"/>
      <c r="B26" s="84"/>
      <c r="C26" s="32" t="s">
        <v>73</v>
      </c>
      <c r="D26" s="58" t="s">
        <v>74</v>
      </c>
      <c r="E26" s="31"/>
      <c r="F26" s="31"/>
      <c r="G26" s="31"/>
      <c r="H26" s="84"/>
      <c r="I26" s="32" t="s">
        <v>89</v>
      </c>
      <c r="J26" s="37" t="s">
        <v>58</v>
      </c>
      <c r="K26" s="31"/>
      <c r="L26" s="31"/>
      <c r="M26" s="31"/>
      <c r="N26" s="84"/>
      <c r="O26" s="15"/>
      <c r="P26" s="38"/>
      <c r="Q26" s="15"/>
      <c r="R26" s="15"/>
      <c r="S26" s="15"/>
      <c r="T26" s="84"/>
      <c r="U26" s="131" t="s">
        <v>214</v>
      </c>
      <c r="V26" s="140" t="s">
        <v>209</v>
      </c>
      <c r="W26" s="60"/>
      <c r="X26" s="36"/>
      <c r="Y26" s="36"/>
      <c r="Z26" s="84"/>
      <c r="AA26" s="32" t="s">
        <v>145</v>
      </c>
      <c r="AB26" s="37" t="s">
        <v>76</v>
      </c>
      <c r="AC26" s="31"/>
      <c r="AD26" s="31"/>
      <c r="AE26" s="31"/>
    </row>
    <row r="27" spans="1:34" s="14" customFormat="1" ht="54.95" customHeight="1">
      <c r="A27" s="111"/>
      <c r="B27" s="84"/>
      <c r="C27" s="15"/>
      <c r="D27" s="59"/>
      <c r="E27" s="31"/>
      <c r="F27" s="31"/>
      <c r="G27" s="31"/>
      <c r="H27" s="84"/>
      <c r="I27" s="34"/>
      <c r="J27" s="34"/>
      <c r="K27" s="31"/>
      <c r="L27" s="31"/>
      <c r="M27" s="31"/>
      <c r="N27" s="84"/>
      <c r="O27" s="15"/>
      <c r="P27" s="38"/>
      <c r="Q27" s="15"/>
      <c r="R27" s="15"/>
      <c r="S27" s="15"/>
      <c r="T27" s="84"/>
      <c r="U27" s="32" t="s">
        <v>183</v>
      </c>
      <c r="V27" s="37" t="s">
        <v>178</v>
      </c>
      <c r="W27" s="31"/>
      <c r="X27" s="31"/>
      <c r="Y27" s="31"/>
      <c r="Z27" s="84"/>
      <c r="AA27" s="32" t="s">
        <v>99</v>
      </c>
      <c r="AB27" s="37" t="s">
        <v>100</v>
      </c>
      <c r="AC27" s="31"/>
      <c r="AD27" s="31"/>
      <c r="AE27" s="31"/>
    </row>
    <row r="28" spans="1:34" s="14" customFormat="1" ht="54.95" customHeight="1">
      <c r="A28" s="111"/>
      <c r="B28" s="84"/>
      <c r="C28" s="15"/>
      <c r="D28" s="59"/>
      <c r="E28" s="15"/>
      <c r="F28" s="15"/>
      <c r="G28" s="15"/>
      <c r="H28" s="84"/>
      <c r="I28" s="32"/>
      <c r="J28" s="37"/>
      <c r="K28" s="31"/>
      <c r="L28" s="31"/>
      <c r="M28" s="31"/>
      <c r="N28" s="84"/>
      <c r="O28" s="15"/>
      <c r="P28" s="38"/>
      <c r="Q28" s="15"/>
      <c r="R28" s="15"/>
      <c r="S28" s="15"/>
      <c r="T28" s="84"/>
      <c r="U28" s="32"/>
      <c r="V28" s="37"/>
      <c r="W28" s="31"/>
      <c r="X28" s="31"/>
      <c r="Y28" s="31"/>
      <c r="Z28" s="84"/>
      <c r="AA28" s="32" t="s">
        <v>93</v>
      </c>
      <c r="AB28" s="37" t="s">
        <v>94</v>
      </c>
      <c r="AC28" s="31"/>
      <c r="AD28" s="31"/>
      <c r="AE28" s="31"/>
    </row>
    <row r="29" spans="1:34" s="14" customFormat="1" ht="54.95" customHeight="1">
      <c r="A29" s="57" t="s">
        <v>11</v>
      </c>
      <c r="B29" s="47"/>
      <c r="C29" s="15"/>
      <c r="D29" s="59"/>
      <c r="E29" s="15"/>
      <c r="F29" s="15"/>
      <c r="G29" s="15"/>
      <c r="H29" s="47" t="s">
        <v>11</v>
      </c>
      <c r="I29" s="32" t="s">
        <v>212</v>
      </c>
      <c r="J29" s="15" t="s">
        <v>136</v>
      </c>
      <c r="K29" s="48"/>
      <c r="L29" s="15"/>
      <c r="M29" s="31"/>
      <c r="N29" s="47"/>
      <c r="O29" s="15" t="s">
        <v>210</v>
      </c>
      <c r="P29" s="38"/>
      <c r="Q29" s="15"/>
      <c r="R29" s="15"/>
      <c r="S29" s="15"/>
      <c r="T29" s="47" t="s">
        <v>11</v>
      </c>
      <c r="U29" s="32" t="s">
        <v>135</v>
      </c>
      <c r="V29" s="15" t="s">
        <v>134</v>
      </c>
      <c r="W29" s="48"/>
      <c r="X29" s="15"/>
      <c r="Y29" s="31"/>
      <c r="Z29" s="47"/>
      <c r="AA29" s="15"/>
      <c r="AB29" s="38"/>
      <c r="AC29" s="15"/>
      <c r="AD29" s="15"/>
      <c r="AE29" s="15"/>
    </row>
    <row r="30" spans="1:34" s="21" customFormat="1" ht="54.95" customHeight="1">
      <c r="A30" s="107" t="s">
        <v>14</v>
      </c>
      <c r="B30" s="64"/>
      <c r="C30" s="62" t="s">
        <v>15</v>
      </c>
      <c r="D30" s="63"/>
      <c r="E30" s="18">
        <v>6.7</v>
      </c>
      <c r="F30" s="19"/>
      <c r="G30" s="19"/>
      <c r="H30" s="64"/>
      <c r="I30" s="62" t="s">
        <v>15</v>
      </c>
      <c r="J30" s="63"/>
      <c r="K30" s="20">
        <v>6.2</v>
      </c>
      <c r="L30" s="19"/>
      <c r="M30" s="19"/>
      <c r="N30" s="64"/>
      <c r="O30" s="62" t="s">
        <v>15</v>
      </c>
      <c r="P30" s="63"/>
      <c r="Q30" s="20">
        <v>5.5</v>
      </c>
      <c r="R30" s="6"/>
      <c r="S30" s="6"/>
      <c r="T30" s="64"/>
      <c r="U30" s="62" t="s">
        <v>15</v>
      </c>
      <c r="V30" s="63"/>
      <c r="W30" s="20">
        <v>5</v>
      </c>
      <c r="X30" s="6"/>
      <c r="Y30" s="6"/>
      <c r="Z30" s="64"/>
      <c r="AA30" s="62" t="s">
        <v>15</v>
      </c>
      <c r="AB30" s="63"/>
      <c r="AC30" s="20">
        <v>6</v>
      </c>
      <c r="AD30" s="6"/>
      <c r="AE30" s="6"/>
      <c r="AF30" s="70" t="e">
        <f>#REF!/5/1774</f>
        <v>#REF!</v>
      </c>
      <c r="AG30" s="71"/>
      <c r="AH30" s="71"/>
    </row>
    <row r="31" spans="1:34" s="21" customFormat="1" ht="54.95" customHeight="1">
      <c r="A31" s="108"/>
      <c r="B31" s="65"/>
      <c r="C31" s="62" t="s">
        <v>16</v>
      </c>
      <c r="D31" s="63"/>
      <c r="E31" s="18">
        <v>2.6</v>
      </c>
      <c r="F31" s="19"/>
      <c r="G31" s="19"/>
      <c r="H31" s="65"/>
      <c r="I31" s="62" t="s">
        <v>16</v>
      </c>
      <c r="J31" s="63"/>
      <c r="K31" s="20">
        <v>2.4</v>
      </c>
      <c r="L31" s="19"/>
      <c r="M31" s="19"/>
      <c r="N31" s="65"/>
      <c r="O31" s="62" t="s">
        <v>16</v>
      </c>
      <c r="P31" s="63"/>
      <c r="Q31" s="20">
        <v>2.9</v>
      </c>
      <c r="R31" s="6"/>
      <c r="S31" s="6"/>
      <c r="T31" s="65"/>
      <c r="U31" s="62" t="s">
        <v>16</v>
      </c>
      <c r="V31" s="63"/>
      <c r="W31" s="20">
        <v>3.2</v>
      </c>
      <c r="X31" s="6"/>
      <c r="Y31" s="6"/>
      <c r="Z31" s="65"/>
      <c r="AA31" s="62" t="s">
        <v>16</v>
      </c>
      <c r="AB31" s="63"/>
      <c r="AC31" s="20">
        <v>2.2000000000000002</v>
      </c>
      <c r="AD31" s="6"/>
      <c r="AE31" s="6"/>
      <c r="AF31" s="70"/>
      <c r="AG31" s="71"/>
      <c r="AH31" s="71"/>
    </row>
    <row r="32" spans="1:34" s="21" customFormat="1" ht="54.95" customHeight="1">
      <c r="A32" s="108"/>
      <c r="B32" s="65"/>
      <c r="C32" s="62" t="s">
        <v>17</v>
      </c>
      <c r="D32" s="63"/>
      <c r="E32" s="18">
        <v>1.1000000000000001</v>
      </c>
      <c r="F32" s="19"/>
      <c r="G32" s="19"/>
      <c r="H32" s="65"/>
      <c r="I32" s="62" t="s">
        <v>17</v>
      </c>
      <c r="J32" s="63"/>
      <c r="K32" s="20">
        <v>1</v>
      </c>
      <c r="L32" s="19"/>
      <c r="M32" s="19"/>
      <c r="N32" s="65"/>
      <c r="O32" s="62" t="s">
        <v>17</v>
      </c>
      <c r="P32" s="63"/>
      <c r="Q32" s="20">
        <v>1.8</v>
      </c>
      <c r="R32" s="6"/>
      <c r="S32" s="6"/>
      <c r="T32" s="65"/>
      <c r="U32" s="62" t="s">
        <v>17</v>
      </c>
      <c r="V32" s="63"/>
      <c r="W32" s="20">
        <v>1.2</v>
      </c>
      <c r="X32" s="6"/>
      <c r="Y32" s="6"/>
      <c r="Z32" s="65"/>
      <c r="AA32" s="62" t="s">
        <v>17</v>
      </c>
      <c r="AB32" s="63"/>
      <c r="AC32" s="20">
        <v>1.4</v>
      </c>
      <c r="AD32" s="6"/>
      <c r="AE32" s="6"/>
    </row>
    <row r="33" spans="1:31" s="21" customFormat="1" ht="54.95" customHeight="1">
      <c r="A33" s="108"/>
      <c r="B33" s="65"/>
      <c r="C33" s="62" t="s">
        <v>18</v>
      </c>
      <c r="D33" s="63"/>
      <c r="E33" s="18"/>
      <c r="F33" s="19"/>
      <c r="G33" s="19"/>
      <c r="H33" s="65"/>
      <c r="I33" s="62" t="s">
        <v>18</v>
      </c>
      <c r="J33" s="63"/>
      <c r="K33" s="20">
        <v>1</v>
      </c>
      <c r="L33" s="19"/>
      <c r="M33" s="19"/>
      <c r="N33" s="65"/>
      <c r="O33" s="62" t="s">
        <v>18</v>
      </c>
      <c r="P33" s="63"/>
      <c r="Q33" s="20"/>
      <c r="R33" s="6"/>
      <c r="S33" s="6"/>
      <c r="T33" s="65"/>
      <c r="U33" s="62" t="s">
        <v>18</v>
      </c>
      <c r="V33" s="63"/>
      <c r="W33" s="20">
        <v>1</v>
      </c>
      <c r="X33" s="6"/>
      <c r="Y33" s="6"/>
      <c r="Z33" s="65"/>
      <c r="AA33" s="62" t="s">
        <v>18</v>
      </c>
      <c r="AB33" s="63"/>
      <c r="AC33" s="20"/>
      <c r="AD33" s="6"/>
      <c r="AE33" s="6"/>
    </row>
    <row r="34" spans="1:31" s="21" customFormat="1" ht="54.95" customHeight="1">
      <c r="A34" s="108"/>
      <c r="B34" s="65"/>
      <c r="C34" s="62" t="s">
        <v>19</v>
      </c>
      <c r="D34" s="63"/>
      <c r="E34" s="18"/>
      <c r="F34" s="19"/>
      <c r="G34" s="19"/>
      <c r="H34" s="65"/>
      <c r="I34" s="62" t="s">
        <v>19</v>
      </c>
      <c r="J34" s="63"/>
      <c r="K34" s="18"/>
      <c r="L34" s="19"/>
      <c r="M34" s="19"/>
      <c r="N34" s="65"/>
      <c r="O34" s="62" t="s">
        <v>133</v>
      </c>
      <c r="P34" s="63"/>
      <c r="Q34" s="20">
        <v>1</v>
      </c>
      <c r="R34" s="6"/>
      <c r="S34" s="6"/>
      <c r="T34" s="65"/>
      <c r="U34" s="62" t="s">
        <v>19</v>
      </c>
      <c r="V34" s="63"/>
      <c r="W34" s="20"/>
      <c r="X34" s="6"/>
      <c r="Y34" s="6"/>
      <c r="Z34" s="65"/>
      <c r="AA34" s="62" t="s">
        <v>19</v>
      </c>
      <c r="AB34" s="63"/>
      <c r="AC34" s="20"/>
      <c r="AD34" s="6"/>
      <c r="AE34" s="6"/>
    </row>
    <row r="35" spans="1:31" s="21" customFormat="1" ht="54.95" customHeight="1">
      <c r="A35" s="108"/>
      <c r="B35" s="65"/>
      <c r="C35" s="62" t="s">
        <v>20</v>
      </c>
      <c r="D35" s="63"/>
      <c r="E35" s="20">
        <v>3</v>
      </c>
      <c r="F35" s="19"/>
      <c r="G35" s="19"/>
      <c r="H35" s="65"/>
      <c r="I35" s="62" t="s">
        <v>20</v>
      </c>
      <c r="J35" s="63"/>
      <c r="K35" s="20">
        <v>2.5</v>
      </c>
      <c r="L35" s="19"/>
      <c r="M35" s="19"/>
      <c r="N35" s="65"/>
      <c r="O35" s="62" t="s">
        <v>20</v>
      </c>
      <c r="P35" s="63"/>
      <c r="Q35" s="20">
        <v>3</v>
      </c>
      <c r="R35" s="6"/>
      <c r="S35" s="6"/>
      <c r="T35" s="65"/>
      <c r="U35" s="62" t="s">
        <v>20</v>
      </c>
      <c r="V35" s="63"/>
      <c r="W35" s="20">
        <v>3</v>
      </c>
      <c r="X35" s="6"/>
      <c r="Y35" s="6"/>
      <c r="Z35" s="65"/>
      <c r="AA35" s="62" t="s">
        <v>20</v>
      </c>
      <c r="AB35" s="63"/>
      <c r="AC35" s="20">
        <v>2.5</v>
      </c>
      <c r="AD35" s="6"/>
      <c r="AE35" s="6"/>
    </row>
    <row r="36" spans="1:31" s="21" customFormat="1" ht="54.95" customHeight="1">
      <c r="A36" s="109"/>
      <c r="B36" s="66"/>
      <c r="C36" s="62" t="s">
        <v>21</v>
      </c>
      <c r="D36" s="63"/>
      <c r="E36" s="22">
        <f>E30*70+E31*75+E32*25+E33*60+E35*45+E34*150</f>
        <v>826.5</v>
      </c>
      <c r="F36" s="19"/>
      <c r="G36" s="19"/>
      <c r="H36" s="66"/>
      <c r="I36" s="62" t="s">
        <v>21</v>
      </c>
      <c r="J36" s="63"/>
      <c r="K36" s="22">
        <f>K30*70+K31*75+K32*25+K33*60+K35*45+K34*150</f>
        <v>811.5</v>
      </c>
      <c r="L36" s="19"/>
      <c r="M36" s="19"/>
      <c r="N36" s="66"/>
      <c r="O36" s="62" t="s">
        <v>21</v>
      </c>
      <c r="P36" s="63"/>
      <c r="Q36" s="22">
        <f>Q30*70+Q31*75+Q32*25+Q33*150+Q35*45+Q34*110</f>
        <v>892.5</v>
      </c>
      <c r="R36" s="19"/>
      <c r="S36" s="19"/>
      <c r="T36" s="66"/>
      <c r="U36" s="62" t="s">
        <v>21</v>
      </c>
      <c r="V36" s="63"/>
      <c r="W36" s="22">
        <f>W30*70+W31*75+W32*25+W33*60+W35*45</f>
        <v>815</v>
      </c>
      <c r="X36" s="19"/>
      <c r="Y36" s="19"/>
      <c r="Z36" s="66"/>
      <c r="AA36" s="62" t="s">
        <v>21</v>
      </c>
      <c r="AB36" s="63"/>
      <c r="AC36" s="22">
        <f>AC30*70+AC31*75+AC32*25+AC33*60+AC35*45+70</f>
        <v>802.5</v>
      </c>
      <c r="AD36" s="19"/>
      <c r="AE36" s="19"/>
    </row>
    <row r="37" spans="1:31" s="21" customFormat="1" ht="54.95" customHeight="1">
      <c r="A37" s="68" t="s">
        <v>22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s="24" customFormat="1" ht="54.95" customHeight="1">
      <c r="A38" s="67" t="s">
        <v>213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23"/>
      <c r="AE38" s="23"/>
    </row>
    <row r="39" spans="1:31" ht="54.95" customHeight="1"/>
    <row r="40" spans="1:31" ht="54.95" customHeight="1"/>
  </sheetData>
  <mergeCells count="117">
    <mergeCell ref="A1:AE1"/>
    <mergeCell ref="B2:G2"/>
    <mergeCell ref="H2:M2"/>
    <mergeCell ref="N2:S2"/>
    <mergeCell ref="T2:Y2"/>
    <mergeCell ref="Z2:AC2"/>
    <mergeCell ref="AA3:AC3"/>
    <mergeCell ref="C4:E4"/>
    <mergeCell ref="I4:K4"/>
    <mergeCell ref="O4:Q4"/>
    <mergeCell ref="U4:W4"/>
    <mergeCell ref="AA4:AC4"/>
    <mergeCell ref="A3:A4"/>
    <mergeCell ref="B3:B4"/>
    <mergeCell ref="C3:E3"/>
    <mergeCell ref="I3:K3"/>
    <mergeCell ref="O3:Q3"/>
    <mergeCell ref="U3:W3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E6:AE7"/>
    <mergeCell ref="A8:A14"/>
    <mergeCell ref="B8:B14"/>
    <mergeCell ref="H8:H14"/>
    <mergeCell ref="N8:N14"/>
    <mergeCell ref="T8:T14"/>
    <mergeCell ref="Z8:Z14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22:A23"/>
    <mergeCell ref="B22:B23"/>
    <mergeCell ref="H22:H23"/>
    <mergeCell ref="N22:N23"/>
    <mergeCell ref="T22:T23"/>
    <mergeCell ref="Z22:Z23"/>
    <mergeCell ref="A15:A21"/>
    <mergeCell ref="B15:B21"/>
    <mergeCell ref="H15:H21"/>
    <mergeCell ref="N15:N21"/>
    <mergeCell ref="T15:T21"/>
    <mergeCell ref="Z15:Z21"/>
    <mergeCell ref="A24:A28"/>
    <mergeCell ref="B24:B28"/>
    <mergeCell ref="H24:H28"/>
    <mergeCell ref="N24:N28"/>
    <mergeCell ref="T24:T28"/>
    <mergeCell ref="Z24:Z28"/>
    <mergeCell ref="AF30:AH31"/>
    <mergeCell ref="O31:P31"/>
    <mergeCell ref="U31:V31"/>
    <mergeCell ref="AA31:AB31"/>
    <mergeCell ref="O32:P32"/>
    <mergeCell ref="A30:A36"/>
    <mergeCell ref="B30:B36"/>
    <mergeCell ref="C30:D30"/>
    <mergeCell ref="H30:H36"/>
    <mergeCell ref="I30:J30"/>
    <mergeCell ref="N30:N36"/>
    <mergeCell ref="C31:D31"/>
    <mergeCell ref="I31:J31"/>
    <mergeCell ref="C32:D32"/>
    <mergeCell ref="I32:J32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abSelected="1" zoomScale="40" zoomScaleNormal="40" zoomScaleSheetLayoutView="40" workbookViewId="0">
      <selection activeCell="AF16" sqref="AF16"/>
    </sheetView>
  </sheetViews>
  <sheetFormatPr defaultColWidth="8.875" defaultRowHeight="4.9000000000000004" customHeight="1"/>
  <cols>
    <col min="1" max="1" width="7" style="56" customWidth="1"/>
    <col min="2" max="2" width="8.5" style="4" customWidth="1"/>
    <col min="3" max="3" width="58.5" style="4" customWidth="1"/>
    <col min="4" max="4" width="16.5" style="25" customWidth="1"/>
    <col min="5" max="5" width="20.625" style="123" customWidth="1"/>
    <col min="6" max="6" width="19.5" style="123" hidden="1" customWidth="1"/>
    <col min="7" max="7" width="15.25" style="123" hidden="1" customWidth="1"/>
    <col min="8" max="8" width="8.5" style="123" customWidth="1"/>
    <col min="9" max="9" width="61.125" style="123" customWidth="1"/>
    <col min="10" max="10" width="16.5" style="136" customWidth="1"/>
    <col min="11" max="11" width="20.625" style="123" customWidth="1"/>
    <col min="12" max="12" width="19.5" style="123" hidden="1" customWidth="1"/>
    <col min="13" max="13" width="15.25" style="123" hidden="1" customWidth="1"/>
    <col min="14" max="14" width="8.5" style="123" customWidth="1"/>
    <col min="15" max="15" width="61" style="123" customWidth="1"/>
    <col min="16" max="16" width="18" style="136" customWidth="1"/>
    <col min="17" max="17" width="20.625" style="137" customWidth="1"/>
    <col min="18" max="18" width="15.625" style="123" hidden="1" customWidth="1"/>
    <col min="19" max="19" width="15.625" style="27" hidden="1" customWidth="1"/>
    <col min="20" max="20" width="8.5" style="123" customWidth="1"/>
    <col min="21" max="21" width="83.125" style="123" customWidth="1"/>
    <col min="22" max="22" width="15.25" style="138" customWidth="1"/>
    <col min="23" max="23" width="20.625" style="137" customWidth="1"/>
    <col min="24" max="24" width="8.5" style="4" customWidth="1"/>
    <col min="25" max="25" width="66.5" style="4" customWidth="1"/>
    <col min="26" max="26" width="16.5" style="25" customWidth="1"/>
    <col min="27" max="27" width="20.625" style="137" customWidth="1"/>
    <col min="28" max="31" width="15.75" style="4" customWidth="1"/>
    <col min="32" max="16384" width="8.875" style="4"/>
  </cols>
  <sheetData>
    <row r="1" spans="1:30" s="1" customFormat="1" ht="83.25" customHeight="1">
      <c r="A1" s="93" t="s">
        <v>151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30" s="123" customFormat="1" ht="54.95" customHeight="1">
      <c r="A2" s="2" t="s">
        <v>0</v>
      </c>
      <c r="B2" s="116">
        <v>45922</v>
      </c>
      <c r="C2" s="116"/>
      <c r="D2" s="116"/>
      <c r="E2" s="116"/>
      <c r="F2" s="116"/>
      <c r="G2" s="116"/>
      <c r="H2" s="117">
        <f>B2+1</f>
        <v>45923</v>
      </c>
      <c r="I2" s="117"/>
      <c r="J2" s="117"/>
      <c r="K2" s="117"/>
      <c r="L2" s="117"/>
      <c r="M2" s="117"/>
      <c r="N2" s="118">
        <f>H2+1</f>
        <v>45924</v>
      </c>
      <c r="O2" s="118"/>
      <c r="P2" s="118"/>
      <c r="Q2" s="118"/>
      <c r="R2" s="118"/>
      <c r="S2" s="118"/>
      <c r="T2" s="119">
        <f>N2+1</f>
        <v>45925</v>
      </c>
      <c r="U2" s="119"/>
      <c r="V2" s="119"/>
      <c r="W2" s="119"/>
      <c r="X2" s="120">
        <f>T2+1</f>
        <v>45926</v>
      </c>
      <c r="Y2" s="121"/>
      <c r="Z2" s="121"/>
      <c r="AA2" s="122"/>
    </row>
    <row r="3" spans="1:30" s="123" customFormat="1" ht="54.95" customHeight="1">
      <c r="A3" s="114" t="s">
        <v>43</v>
      </c>
      <c r="B3" s="105"/>
      <c r="C3" s="124">
        <v>1744</v>
      </c>
      <c r="D3" s="124"/>
      <c r="E3" s="124"/>
      <c r="F3" s="6"/>
      <c r="G3" s="6"/>
      <c r="H3" s="2"/>
      <c r="I3" s="124">
        <v>1744</v>
      </c>
      <c r="J3" s="124"/>
      <c r="K3" s="124"/>
      <c r="L3" s="6"/>
      <c r="M3" s="6"/>
      <c r="N3" s="2"/>
      <c r="O3" s="124">
        <v>1744</v>
      </c>
      <c r="P3" s="124"/>
      <c r="Q3" s="124"/>
      <c r="R3" s="6"/>
      <c r="S3" s="6"/>
      <c r="T3" s="2"/>
      <c r="U3" s="124">
        <v>1744</v>
      </c>
      <c r="V3" s="124"/>
      <c r="W3" s="124"/>
      <c r="X3" s="2"/>
      <c r="Y3" s="124">
        <v>1744</v>
      </c>
      <c r="Z3" s="124"/>
      <c r="AA3" s="124"/>
    </row>
    <row r="4" spans="1:30" s="123" customFormat="1" ht="54.95" customHeight="1">
      <c r="A4" s="115"/>
      <c r="B4" s="106"/>
      <c r="C4" s="125">
        <v>30</v>
      </c>
      <c r="D4" s="125"/>
      <c r="E4" s="125"/>
      <c r="F4" s="6"/>
      <c r="G4" s="6"/>
      <c r="H4" s="2"/>
      <c r="I4" s="125">
        <v>30</v>
      </c>
      <c r="J4" s="125"/>
      <c r="K4" s="125"/>
      <c r="L4" s="6"/>
      <c r="M4" s="6"/>
      <c r="N4" s="2"/>
      <c r="O4" s="125">
        <v>30</v>
      </c>
      <c r="P4" s="125"/>
      <c r="Q4" s="125"/>
      <c r="R4" s="6"/>
      <c r="S4" s="6"/>
      <c r="T4" s="2"/>
      <c r="U4" s="125">
        <v>30</v>
      </c>
      <c r="V4" s="125"/>
      <c r="W4" s="125"/>
      <c r="X4" s="2"/>
      <c r="Y4" s="125">
        <v>30</v>
      </c>
      <c r="Z4" s="125"/>
      <c r="AA4" s="125"/>
    </row>
    <row r="5" spans="1:30" ht="54.95" customHeight="1">
      <c r="A5" s="2"/>
      <c r="B5" s="2"/>
      <c r="C5" s="5" t="s">
        <v>1</v>
      </c>
      <c r="D5" s="7" t="s">
        <v>2</v>
      </c>
      <c r="E5" s="8" t="s">
        <v>3</v>
      </c>
      <c r="F5" s="61" t="s">
        <v>4</v>
      </c>
      <c r="G5" s="61" t="s">
        <v>5</v>
      </c>
      <c r="H5" s="2"/>
      <c r="I5" s="5" t="s">
        <v>1</v>
      </c>
      <c r="J5" s="7" t="s">
        <v>2</v>
      </c>
      <c r="K5" s="8" t="s">
        <v>3</v>
      </c>
      <c r="L5" s="61" t="s">
        <v>4</v>
      </c>
      <c r="M5" s="61" t="s">
        <v>5</v>
      </c>
      <c r="N5" s="2"/>
      <c r="O5" s="5" t="s">
        <v>1</v>
      </c>
      <c r="P5" s="7" t="s">
        <v>2</v>
      </c>
      <c r="Q5" s="8" t="s">
        <v>3</v>
      </c>
      <c r="R5" s="61" t="s">
        <v>4</v>
      </c>
      <c r="S5" s="61" t="s">
        <v>5</v>
      </c>
      <c r="T5" s="2"/>
      <c r="U5" s="5" t="s">
        <v>1</v>
      </c>
      <c r="V5" s="10" t="s">
        <v>2</v>
      </c>
      <c r="W5" s="8" t="s">
        <v>3</v>
      </c>
      <c r="X5" s="2"/>
      <c r="Y5" s="5" t="s">
        <v>1</v>
      </c>
      <c r="Z5" s="7" t="s">
        <v>2</v>
      </c>
      <c r="AA5" s="8" t="s">
        <v>3</v>
      </c>
      <c r="AB5" s="11"/>
      <c r="AC5" s="12"/>
      <c r="AD5" s="12"/>
    </row>
    <row r="6" spans="1:30" s="13" customFormat="1" ht="54.95" customHeight="1">
      <c r="A6" s="112" t="s">
        <v>6</v>
      </c>
      <c r="B6" s="89"/>
      <c r="C6" s="88" t="s">
        <v>41</v>
      </c>
      <c r="D6" s="91"/>
      <c r="E6" s="88"/>
      <c r="F6" s="88"/>
      <c r="G6" s="88"/>
      <c r="H6" s="89" t="s">
        <v>30</v>
      </c>
      <c r="I6" s="88" t="s">
        <v>153</v>
      </c>
      <c r="J6" s="90" t="s">
        <v>112</v>
      </c>
      <c r="K6" s="87" t="s">
        <v>45</v>
      </c>
      <c r="L6" s="87">
        <v>350</v>
      </c>
      <c r="M6" s="87">
        <v>5250</v>
      </c>
      <c r="N6" s="89"/>
      <c r="O6" s="88" t="s">
        <v>25</v>
      </c>
      <c r="P6" s="90"/>
      <c r="Q6" s="87"/>
      <c r="R6" s="87"/>
      <c r="S6" s="87"/>
      <c r="T6" s="89"/>
      <c r="U6" s="88"/>
      <c r="V6" s="91"/>
      <c r="W6" s="88"/>
      <c r="X6" s="89"/>
      <c r="Y6" s="88" t="s">
        <v>25</v>
      </c>
      <c r="Z6" s="90"/>
      <c r="AA6" s="88"/>
    </row>
    <row r="7" spans="1:30" s="13" customFormat="1" ht="54.95" customHeight="1">
      <c r="A7" s="112"/>
      <c r="B7" s="89"/>
      <c r="C7" s="88"/>
      <c r="D7" s="91"/>
      <c r="E7" s="88"/>
      <c r="F7" s="88"/>
      <c r="G7" s="88"/>
      <c r="H7" s="89"/>
      <c r="I7" s="88"/>
      <c r="J7" s="90"/>
      <c r="K7" s="87"/>
      <c r="L7" s="87"/>
      <c r="M7" s="87"/>
      <c r="N7" s="89"/>
      <c r="O7" s="88"/>
      <c r="P7" s="90"/>
      <c r="Q7" s="87"/>
      <c r="R7" s="87"/>
      <c r="S7" s="87"/>
      <c r="T7" s="89"/>
      <c r="U7" s="88"/>
      <c r="V7" s="91"/>
      <c r="W7" s="88"/>
      <c r="X7" s="89"/>
      <c r="Y7" s="88"/>
      <c r="Z7" s="90"/>
      <c r="AA7" s="88"/>
    </row>
    <row r="8" spans="1:30" s="14" customFormat="1" ht="54.95" customHeight="1">
      <c r="A8" s="110" t="s">
        <v>7</v>
      </c>
      <c r="B8" s="83" t="s">
        <v>27</v>
      </c>
      <c r="C8" s="32" t="s">
        <v>154</v>
      </c>
      <c r="D8" s="32" t="s">
        <v>155</v>
      </c>
      <c r="E8" s="29" t="s">
        <v>156</v>
      </c>
      <c r="F8" s="29">
        <v>1800</v>
      </c>
      <c r="G8" s="29">
        <v>43200</v>
      </c>
      <c r="H8" s="126" t="s">
        <v>31</v>
      </c>
      <c r="I8" s="127" t="s">
        <v>180</v>
      </c>
      <c r="J8" s="127" t="s">
        <v>50</v>
      </c>
      <c r="K8" s="29" t="s">
        <v>140</v>
      </c>
      <c r="L8" s="29">
        <v>233</v>
      </c>
      <c r="M8" s="29">
        <v>24465</v>
      </c>
      <c r="N8" s="126" t="s">
        <v>34</v>
      </c>
      <c r="O8" s="127" t="s">
        <v>106</v>
      </c>
      <c r="P8" s="127" t="s">
        <v>48</v>
      </c>
      <c r="Q8" s="128">
        <v>115</v>
      </c>
      <c r="R8" s="29">
        <v>240</v>
      </c>
      <c r="S8" s="29">
        <f>R8*Q8</f>
        <v>27600</v>
      </c>
      <c r="T8" s="126" t="s">
        <v>181</v>
      </c>
      <c r="U8" s="127" t="s">
        <v>208</v>
      </c>
      <c r="V8" s="127" t="s">
        <v>49</v>
      </c>
      <c r="W8" s="128">
        <v>205</v>
      </c>
      <c r="X8" s="83" t="s">
        <v>38</v>
      </c>
      <c r="Y8" s="32" t="s">
        <v>107</v>
      </c>
      <c r="Z8" s="32" t="s">
        <v>48</v>
      </c>
      <c r="AA8" s="29" t="s">
        <v>158</v>
      </c>
    </row>
    <row r="9" spans="1:30" s="14" customFormat="1" ht="54.95" customHeight="1">
      <c r="A9" s="111"/>
      <c r="B9" s="84"/>
      <c r="C9" s="15"/>
      <c r="D9" s="15"/>
      <c r="E9" s="129"/>
      <c r="F9" s="129"/>
      <c r="G9" s="129"/>
      <c r="H9" s="130"/>
      <c r="I9" s="127" t="s">
        <v>70</v>
      </c>
      <c r="J9" s="127" t="s">
        <v>71</v>
      </c>
      <c r="K9" s="29" t="s">
        <v>59</v>
      </c>
      <c r="L9" s="29">
        <v>390</v>
      </c>
      <c r="M9" s="29">
        <v>585</v>
      </c>
      <c r="N9" s="130"/>
      <c r="O9" s="127" t="s">
        <v>205</v>
      </c>
      <c r="P9" s="127" t="s">
        <v>206</v>
      </c>
      <c r="Q9" s="29" t="s">
        <v>54</v>
      </c>
      <c r="R9" s="29">
        <v>58</v>
      </c>
      <c r="S9" s="29">
        <v>2030</v>
      </c>
      <c r="T9" s="130"/>
      <c r="U9" s="127" t="s">
        <v>137</v>
      </c>
      <c r="V9" s="127" t="s">
        <v>159</v>
      </c>
      <c r="W9" s="29" t="s">
        <v>160</v>
      </c>
      <c r="X9" s="84"/>
      <c r="Y9" s="32" t="s">
        <v>186</v>
      </c>
      <c r="Z9" s="32" t="s">
        <v>51</v>
      </c>
      <c r="AA9" s="29" t="s">
        <v>124</v>
      </c>
    </row>
    <row r="10" spans="1:30" s="14" customFormat="1" ht="54.95" customHeight="1">
      <c r="A10" s="111"/>
      <c r="B10" s="84"/>
      <c r="C10" s="15"/>
      <c r="D10" s="15"/>
      <c r="E10" s="129"/>
      <c r="F10" s="129"/>
      <c r="G10" s="129"/>
      <c r="H10" s="130"/>
      <c r="I10" s="127" t="s">
        <v>65</v>
      </c>
      <c r="J10" s="127" t="s">
        <v>58</v>
      </c>
      <c r="K10" s="29" t="s">
        <v>59</v>
      </c>
      <c r="L10" s="29">
        <v>188</v>
      </c>
      <c r="M10" s="29">
        <v>282</v>
      </c>
      <c r="N10" s="130"/>
      <c r="O10" s="131" t="s">
        <v>207</v>
      </c>
      <c r="P10" s="131" t="s">
        <v>109</v>
      </c>
      <c r="Q10" s="128">
        <v>20</v>
      </c>
      <c r="R10" s="29">
        <v>150</v>
      </c>
      <c r="S10" s="29">
        <f>R10*Q10</f>
        <v>3000</v>
      </c>
      <c r="T10" s="130"/>
      <c r="U10" s="127" t="s">
        <v>106</v>
      </c>
      <c r="V10" s="127" t="s">
        <v>48</v>
      </c>
      <c r="W10" s="29" t="s">
        <v>55</v>
      </c>
      <c r="X10" s="84"/>
      <c r="Y10" s="32" t="s">
        <v>187</v>
      </c>
      <c r="Z10" s="32" t="s">
        <v>48</v>
      </c>
      <c r="AA10" s="29" t="s">
        <v>161</v>
      </c>
    </row>
    <row r="11" spans="1:30" s="14" customFormat="1" ht="54.95" customHeight="1">
      <c r="A11" s="111"/>
      <c r="B11" s="84"/>
      <c r="C11" s="15"/>
      <c r="D11" s="15"/>
      <c r="E11" s="129"/>
      <c r="F11" s="129"/>
      <c r="G11" s="129"/>
      <c r="H11" s="130"/>
      <c r="I11" s="127" t="s">
        <v>162</v>
      </c>
      <c r="J11" s="127" t="s">
        <v>130</v>
      </c>
      <c r="K11" s="29" t="s">
        <v>139</v>
      </c>
      <c r="L11" s="29">
        <v>225</v>
      </c>
      <c r="M11" s="29">
        <v>225</v>
      </c>
      <c r="N11" s="130"/>
      <c r="O11" s="127" t="s">
        <v>63</v>
      </c>
      <c r="P11" s="127" t="s">
        <v>64</v>
      </c>
      <c r="Q11" s="29" t="s">
        <v>62</v>
      </c>
      <c r="R11" s="29">
        <v>56</v>
      </c>
      <c r="S11" s="29">
        <v>560</v>
      </c>
      <c r="T11" s="130"/>
      <c r="U11" s="127" t="s">
        <v>115</v>
      </c>
      <c r="V11" s="127" t="s">
        <v>195</v>
      </c>
      <c r="W11" s="128">
        <v>20</v>
      </c>
      <c r="X11" s="84"/>
      <c r="Y11" s="32" t="s">
        <v>67</v>
      </c>
      <c r="Z11" s="32" t="s">
        <v>58</v>
      </c>
      <c r="AA11" s="29" t="s">
        <v>143</v>
      </c>
    </row>
    <row r="12" spans="1:30" s="14" customFormat="1" ht="54.95" customHeight="1">
      <c r="A12" s="111"/>
      <c r="B12" s="84"/>
      <c r="C12" s="15"/>
      <c r="D12" s="15"/>
      <c r="E12" s="129"/>
      <c r="F12" s="129"/>
      <c r="G12" s="129"/>
      <c r="H12" s="130"/>
      <c r="I12" s="129"/>
      <c r="J12" s="129"/>
      <c r="K12" s="129"/>
      <c r="L12" s="129"/>
      <c r="M12" s="129"/>
      <c r="N12" s="130"/>
      <c r="O12" s="127" t="s">
        <v>57</v>
      </c>
      <c r="P12" s="127" t="s">
        <v>58</v>
      </c>
      <c r="Q12" s="29" t="s">
        <v>59</v>
      </c>
      <c r="R12" s="29">
        <v>188</v>
      </c>
      <c r="S12" s="29">
        <v>282</v>
      </c>
      <c r="T12" s="130"/>
      <c r="U12" s="127" t="s">
        <v>63</v>
      </c>
      <c r="V12" s="127" t="s">
        <v>64</v>
      </c>
      <c r="W12" s="29" t="s">
        <v>62</v>
      </c>
      <c r="X12" s="84"/>
      <c r="Y12" s="15"/>
      <c r="Z12" s="15"/>
      <c r="AA12" s="129"/>
    </row>
    <row r="13" spans="1:30" s="14" customFormat="1" ht="54.95" customHeight="1">
      <c r="A13" s="111"/>
      <c r="B13" s="84"/>
      <c r="C13" s="15"/>
      <c r="D13" s="15"/>
      <c r="E13" s="129"/>
      <c r="F13" s="129"/>
      <c r="G13" s="129"/>
      <c r="H13" s="130"/>
      <c r="I13" s="129"/>
      <c r="J13" s="129"/>
      <c r="K13" s="129"/>
      <c r="L13" s="129"/>
      <c r="M13" s="129"/>
      <c r="N13" s="130"/>
      <c r="O13" s="129"/>
      <c r="P13" s="129"/>
      <c r="Q13" s="129"/>
      <c r="R13" s="129"/>
      <c r="S13" s="129"/>
      <c r="T13" s="130"/>
      <c r="U13" s="127" t="s">
        <v>68</v>
      </c>
      <c r="V13" s="127" t="s">
        <v>58</v>
      </c>
      <c r="W13" s="29" t="s">
        <v>69</v>
      </c>
      <c r="X13" s="84"/>
      <c r="Y13" s="15"/>
      <c r="Z13" s="15"/>
      <c r="AA13" s="129"/>
    </row>
    <row r="14" spans="1:30" s="14" customFormat="1" ht="54.95" customHeight="1">
      <c r="A14" s="111"/>
      <c r="B14" s="84"/>
      <c r="C14" s="15"/>
      <c r="D14" s="15"/>
      <c r="E14" s="129"/>
      <c r="F14" s="129"/>
      <c r="G14" s="129"/>
      <c r="H14" s="130"/>
      <c r="I14" s="129"/>
      <c r="J14" s="129"/>
      <c r="K14" s="129"/>
      <c r="L14" s="129"/>
      <c r="M14" s="129"/>
      <c r="N14" s="130"/>
      <c r="O14" s="129"/>
      <c r="P14" s="129"/>
      <c r="Q14" s="129"/>
      <c r="R14" s="129"/>
      <c r="S14" s="129"/>
      <c r="T14" s="130"/>
      <c r="U14" s="127" t="s">
        <v>75</v>
      </c>
      <c r="V14" s="127" t="s">
        <v>76</v>
      </c>
      <c r="W14" s="29" t="s">
        <v>59</v>
      </c>
      <c r="X14" s="84"/>
      <c r="Y14" s="15"/>
      <c r="Z14" s="15"/>
      <c r="AA14" s="129"/>
    </row>
    <row r="15" spans="1:30" s="14" customFormat="1" ht="54.95" customHeight="1">
      <c r="A15" s="111"/>
      <c r="B15" s="84"/>
      <c r="C15" s="15"/>
      <c r="D15" s="15"/>
      <c r="E15" s="129"/>
      <c r="F15" s="129"/>
      <c r="G15" s="129"/>
      <c r="H15" s="130"/>
      <c r="I15" s="129"/>
      <c r="J15" s="129"/>
      <c r="K15" s="129"/>
      <c r="L15" s="129"/>
      <c r="M15" s="129"/>
      <c r="N15" s="130"/>
      <c r="O15" s="129"/>
      <c r="P15" s="129"/>
      <c r="Q15" s="129"/>
      <c r="R15" s="129"/>
      <c r="S15" s="129"/>
      <c r="T15" s="130"/>
      <c r="U15" s="127" t="s">
        <v>205</v>
      </c>
      <c r="V15" s="127" t="s">
        <v>206</v>
      </c>
      <c r="W15" s="128">
        <v>15</v>
      </c>
      <c r="X15" s="84"/>
      <c r="Y15" s="15"/>
      <c r="Z15" s="15"/>
      <c r="AA15" s="129"/>
    </row>
    <row r="16" spans="1:30" s="14" customFormat="1" ht="54.95" customHeight="1">
      <c r="A16" s="111"/>
      <c r="B16" s="84"/>
      <c r="C16" s="15"/>
      <c r="D16" s="15"/>
      <c r="E16" s="129"/>
      <c r="F16" s="129"/>
      <c r="G16" s="129"/>
      <c r="H16" s="130"/>
      <c r="I16" s="129"/>
      <c r="J16" s="129"/>
      <c r="K16" s="129"/>
      <c r="L16" s="129"/>
      <c r="M16" s="129"/>
      <c r="N16" s="130"/>
      <c r="O16" s="129"/>
      <c r="P16" s="129"/>
      <c r="Q16" s="129"/>
      <c r="R16" s="129"/>
      <c r="S16" s="129"/>
      <c r="T16" s="130"/>
      <c r="U16" s="127" t="s">
        <v>73</v>
      </c>
      <c r="V16" s="127" t="s">
        <v>74</v>
      </c>
      <c r="W16" s="29" t="s">
        <v>59</v>
      </c>
      <c r="X16" s="84"/>
      <c r="Y16" s="15"/>
      <c r="Z16" s="15"/>
      <c r="AA16" s="129"/>
    </row>
    <row r="17" spans="1:27" s="14" customFormat="1" ht="54.95" customHeight="1">
      <c r="A17" s="110" t="s">
        <v>8</v>
      </c>
      <c r="B17" s="83" t="s">
        <v>28</v>
      </c>
      <c r="C17" s="32" t="s">
        <v>163</v>
      </c>
      <c r="D17" s="32" t="s">
        <v>49</v>
      </c>
      <c r="E17" s="29" t="s">
        <v>84</v>
      </c>
      <c r="F17" s="29">
        <v>52</v>
      </c>
      <c r="G17" s="29">
        <v>2600</v>
      </c>
      <c r="H17" s="126" t="s">
        <v>32</v>
      </c>
      <c r="I17" s="127" t="s">
        <v>116</v>
      </c>
      <c r="J17" s="127" t="s">
        <v>117</v>
      </c>
      <c r="K17" s="128">
        <v>110</v>
      </c>
      <c r="L17" s="29">
        <v>67</v>
      </c>
      <c r="M17" s="29">
        <f>L17*K17</f>
        <v>7370</v>
      </c>
      <c r="N17" s="126" t="s">
        <v>26</v>
      </c>
      <c r="O17" s="127" t="s">
        <v>78</v>
      </c>
      <c r="P17" s="127" t="s">
        <v>79</v>
      </c>
      <c r="Q17" s="29" t="s">
        <v>80</v>
      </c>
      <c r="R17" s="29">
        <v>85</v>
      </c>
      <c r="S17" s="29">
        <v>9350</v>
      </c>
      <c r="T17" s="126" t="s">
        <v>36</v>
      </c>
      <c r="U17" s="127" t="s">
        <v>182</v>
      </c>
      <c r="V17" s="127" t="s">
        <v>47</v>
      </c>
      <c r="W17" s="29" t="s">
        <v>164</v>
      </c>
      <c r="X17" s="83" t="s">
        <v>42</v>
      </c>
      <c r="Y17" s="32" t="s">
        <v>52</v>
      </c>
      <c r="Z17" s="32" t="s">
        <v>53</v>
      </c>
      <c r="AA17" s="29" t="s">
        <v>165</v>
      </c>
    </row>
    <row r="18" spans="1:27" s="14" customFormat="1" ht="54.95" customHeight="1">
      <c r="A18" s="111"/>
      <c r="B18" s="84"/>
      <c r="C18" s="32" t="s">
        <v>166</v>
      </c>
      <c r="D18" s="32" t="s">
        <v>167</v>
      </c>
      <c r="E18" s="29" t="s">
        <v>168</v>
      </c>
      <c r="F18" s="29">
        <v>80</v>
      </c>
      <c r="G18" s="29">
        <v>2560</v>
      </c>
      <c r="H18" s="130"/>
      <c r="I18" s="127" t="s">
        <v>60</v>
      </c>
      <c r="J18" s="127" t="s">
        <v>61</v>
      </c>
      <c r="K18" s="128">
        <v>15</v>
      </c>
      <c r="L18" s="29">
        <v>100</v>
      </c>
      <c r="M18" s="29">
        <f>L18*K18</f>
        <v>1500</v>
      </c>
      <c r="N18" s="130"/>
      <c r="O18" s="127" t="s">
        <v>97</v>
      </c>
      <c r="P18" s="127" t="s">
        <v>98</v>
      </c>
      <c r="Q18" s="29" t="s">
        <v>120</v>
      </c>
      <c r="R18" s="29">
        <v>93</v>
      </c>
      <c r="S18" s="29">
        <v>1860</v>
      </c>
      <c r="T18" s="130"/>
      <c r="U18" s="127" t="s">
        <v>70</v>
      </c>
      <c r="V18" s="127" t="s">
        <v>71</v>
      </c>
      <c r="W18" s="29" t="s">
        <v>66</v>
      </c>
      <c r="X18" s="84"/>
      <c r="Y18" s="32" t="s">
        <v>185</v>
      </c>
      <c r="Z18" s="32" t="s">
        <v>47</v>
      </c>
      <c r="AA18" s="128">
        <v>20</v>
      </c>
    </row>
    <row r="19" spans="1:27" s="14" customFormat="1" ht="54.95" customHeight="1">
      <c r="A19" s="111"/>
      <c r="B19" s="84"/>
      <c r="C19" s="32" t="s">
        <v>205</v>
      </c>
      <c r="D19" s="32" t="s">
        <v>206</v>
      </c>
      <c r="E19" s="29" t="s">
        <v>120</v>
      </c>
      <c r="F19" s="29">
        <v>58</v>
      </c>
      <c r="G19" s="29">
        <v>1160</v>
      </c>
      <c r="H19" s="130"/>
      <c r="I19" s="127" t="s">
        <v>205</v>
      </c>
      <c r="J19" s="127" t="s">
        <v>206</v>
      </c>
      <c r="K19" s="29" t="s">
        <v>56</v>
      </c>
      <c r="L19" s="29">
        <v>58</v>
      </c>
      <c r="M19" s="29">
        <v>1044</v>
      </c>
      <c r="N19" s="130"/>
      <c r="O19" s="127" t="s">
        <v>205</v>
      </c>
      <c r="P19" s="127" t="s">
        <v>206</v>
      </c>
      <c r="Q19" s="29" t="s">
        <v>120</v>
      </c>
      <c r="R19" s="29">
        <v>58</v>
      </c>
      <c r="S19" s="29">
        <v>1160</v>
      </c>
      <c r="T19" s="130"/>
      <c r="U19" s="127" t="s">
        <v>89</v>
      </c>
      <c r="V19" s="127" t="s">
        <v>58</v>
      </c>
      <c r="W19" s="29" t="s">
        <v>59</v>
      </c>
      <c r="X19" s="84"/>
      <c r="Y19" s="32" t="s">
        <v>63</v>
      </c>
      <c r="Z19" s="32" t="s">
        <v>64</v>
      </c>
      <c r="AA19" s="29" t="s">
        <v>62</v>
      </c>
    </row>
    <row r="20" spans="1:27" s="14" customFormat="1" ht="54.95" customHeight="1">
      <c r="A20" s="111"/>
      <c r="B20" s="84"/>
      <c r="C20" s="32" t="s">
        <v>148</v>
      </c>
      <c r="D20" s="32" t="s">
        <v>79</v>
      </c>
      <c r="E20" s="29" t="s">
        <v>56</v>
      </c>
      <c r="F20" s="29">
        <v>85</v>
      </c>
      <c r="G20" s="29">
        <v>1530</v>
      </c>
      <c r="H20" s="130"/>
      <c r="I20" s="127" t="s">
        <v>123</v>
      </c>
      <c r="J20" s="127" t="s">
        <v>77</v>
      </c>
      <c r="K20" s="132">
        <v>15</v>
      </c>
      <c r="L20" s="29">
        <v>170</v>
      </c>
      <c r="M20" s="29">
        <f>L20*K20</f>
        <v>2550</v>
      </c>
      <c r="N20" s="130"/>
      <c r="O20" s="127" t="s">
        <v>85</v>
      </c>
      <c r="P20" s="127" t="s">
        <v>86</v>
      </c>
      <c r="Q20" s="29" t="s">
        <v>44</v>
      </c>
      <c r="R20" s="29">
        <v>115</v>
      </c>
      <c r="S20" s="29">
        <v>1725</v>
      </c>
      <c r="T20" s="130"/>
      <c r="U20" s="129"/>
      <c r="V20" s="129"/>
      <c r="W20" s="129"/>
      <c r="X20" s="84"/>
      <c r="Y20" s="32" t="s">
        <v>188</v>
      </c>
      <c r="Z20" s="32" t="s">
        <v>87</v>
      </c>
      <c r="AA20" s="128">
        <v>3</v>
      </c>
    </row>
    <row r="21" spans="1:27" s="14" customFormat="1" ht="54.95" customHeight="1">
      <c r="A21" s="111"/>
      <c r="B21" s="84"/>
      <c r="C21" s="32" t="s">
        <v>147</v>
      </c>
      <c r="D21" s="32" t="s">
        <v>46</v>
      </c>
      <c r="E21" s="29" t="s">
        <v>44</v>
      </c>
      <c r="F21" s="29">
        <v>213</v>
      </c>
      <c r="G21" s="29">
        <v>3195</v>
      </c>
      <c r="H21" s="130"/>
      <c r="I21" s="127" t="s">
        <v>169</v>
      </c>
      <c r="J21" s="127" t="s">
        <v>170</v>
      </c>
      <c r="K21" s="29" t="s">
        <v>171</v>
      </c>
      <c r="L21" s="29">
        <v>698</v>
      </c>
      <c r="M21" s="29">
        <v>2792</v>
      </c>
      <c r="N21" s="130"/>
      <c r="O21" s="127" t="s">
        <v>127</v>
      </c>
      <c r="P21" s="127" t="s">
        <v>51</v>
      </c>
      <c r="Q21" s="29" t="s">
        <v>88</v>
      </c>
      <c r="R21" s="29">
        <v>212</v>
      </c>
      <c r="S21" s="29">
        <v>1696</v>
      </c>
      <c r="T21" s="130"/>
      <c r="U21" s="129"/>
      <c r="V21" s="129"/>
      <c r="W21" s="129"/>
      <c r="X21" s="84"/>
      <c r="Y21" s="32" t="s">
        <v>57</v>
      </c>
      <c r="Z21" s="32" t="s">
        <v>58</v>
      </c>
      <c r="AA21" s="29" t="s">
        <v>59</v>
      </c>
    </row>
    <row r="22" spans="1:27" s="14" customFormat="1" ht="54.95" customHeight="1">
      <c r="A22" s="111"/>
      <c r="B22" s="84"/>
      <c r="C22" s="32" t="s">
        <v>85</v>
      </c>
      <c r="D22" s="32" t="s">
        <v>86</v>
      </c>
      <c r="E22" s="29" t="s">
        <v>62</v>
      </c>
      <c r="F22" s="29">
        <v>115</v>
      </c>
      <c r="G22" s="29">
        <v>1150</v>
      </c>
      <c r="H22" s="130"/>
      <c r="I22" s="127" t="s">
        <v>172</v>
      </c>
      <c r="J22" s="127" t="s">
        <v>128</v>
      </c>
      <c r="K22" s="29" t="s">
        <v>129</v>
      </c>
      <c r="L22" s="29">
        <v>165</v>
      </c>
      <c r="M22" s="29">
        <v>330</v>
      </c>
      <c r="N22" s="130"/>
      <c r="O22" s="129"/>
      <c r="P22" s="129"/>
      <c r="Q22" s="129"/>
      <c r="R22" s="129"/>
      <c r="S22" s="129"/>
      <c r="T22" s="130"/>
      <c r="U22" s="129"/>
      <c r="V22" s="129"/>
      <c r="W22" s="129"/>
      <c r="X22" s="84"/>
      <c r="Y22" s="15"/>
      <c r="Z22" s="15"/>
      <c r="AA22" s="129"/>
    </row>
    <row r="23" spans="1:27" s="14" customFormat="1" ht="54.95" customHeight="1">
      <c r="A23" s="111"/>
      <c r="B23" s="84"/>
      <c r="C23" s="32" t="s">
        <v>63</v>
      </c>
      <c r="D23" s="32" t="s">
        <v>64</v>
      </c>
      <c r="E23" s="29" t="s">
        <v>88</v>
      </c>
      <c r="F23" s="29">
        <v>56</v>
      </c>
      <c r="G23" s="29">
        <v>448</v>
      </c>
      <c r="H23" s="130"/>
      <c r="I23" s="129"/>
      <c r="J23" s="129"/>
      <c r="K23" s="129"/>
      <c r="L23" s="129"/>
      <c r="M23" s="129"/>
      <c r="N23" s="130"/>
      <c r="O23" s="129"/>
      <c r="P23" s="129"/>
      <c r="Q23" s="129"/>
      <c r="R23" s="129"/>
      <c r="S23" s="129"/>
      <c r="T23" s="130"/>
      <c r="U23" s="129"/>
      <c r="V23" s="129"/>
      <c r="W23" s="129"/>
      <c r="X23" s="84"/>
      <c r="Y23" s="15"/>
      <c r="Z23" s="15"/>
      <c r="AA23" s="129"/>
    </row>
    <row r="24" spans="1:27" s="14" customFormat="1" ht="54.95" customHeight="1">
      <c r="A24" s="111"/>
      <c r="B24" s="84"/>
      <c r="C24" s="32" t="s">
        <v>70</v>
      </c>
      <c r="D24" s="32" t="s">
        <v>71</v>
      </c>
      <c r="E24" s="29" t="s">
        <v>59</v>
      </c>
      <c r="F24" s="29">
        <v>390</v>
      </c>
      <c r="G24" s="29">
        <v>585</v>
      </c>
      <c r="H24" s="130"/>
      <c r="I24" s="129"/>
      <c r="J24" s="129"/>
      <c r="K24" s="129"/>
      <c r="L24" s="129"/>
      <c r="M24" s="129"/>
      <c r="N24" s="130"/>
      <c r="O24" s="129"/>
      <c r="P24" s="129"/>
      <c r="Q24" s="129"/>
      <c r="R24" s="129"/>
      <c r="S24" s="129"/>
      <c r="T24" s="130"/>
      <c r="U24" s="129"/>
      <c r="V24" s="129"/>
      <c r="W24" s="129"/>
      <c r="X24" s="84"/>
      <c r="Y24" s="15"/>
      <c r="Z24" s="15"/>
      <c r="AA24" s="129"/>
    </row>
    <row r="25" spans="1:27" s="14" customFormat="1" ht="54.95" customHeight="1">
      <c r="A25" s="110" t="s">
        <v>9</v>
      </c>
      <c r="B25" s="85" t="s">
        <v>24</v>
      </c>
      <c r="C25" s="30" t="s">
        <v>113</v>
      </c>
      <c r="D25" s="30" t="s">
        <v>101</v>
      </c>
      <c r="E25" s="29" t="s">
        <v>114</v>
      </c>
      <c r="F25" s="29">
        <v>20</v>
      </c>
      <c r="G25" s="29">
        <v>2900</v>
      </c>
      <c r="H25" s="133" t="s">
        <v>24</v>
      </c>
      <c r="I25" s="30" t="s">
        <v>102</v>
      </c>
      <c r="J25" s="30" t="s">
        <v>101</v>
      </c>
      <c r="K25" s="29" t="s">
        <v>114</v>
      </c>
      <c r="L25" s="29">
        <v>20</v>
      </c>
      <c r="M25" s="29">
        <v>2900</v>
      </c>
      <c r="N25" s="133" t="s">
        <v>24</v>
      </c>
      <c r="O25" s="30" t="s">
        <v>103</v>
      </c>
      <c r="P25" s="30" t="s">
        <v>40</v>
      </c>
      <c r="Q25" s="29" t="s">
        <v>114</v>
      </c>
      <c r="R25" s="29">
        <v>20</v>
      </c>
      <c r="S25" s="29">
        <v>2900</v>
      </c>
      <c r="T25" s="126"/>
      <c r="U25" s="129"/>
      <c r="V25" s="129"/>
      <c r="W25" s="129"/>
      <c r="X25" s="85" t="s">
        <v>24</v>
      </c>
      <c r="Y25" s="30" t="s">
        <v>104</v>
      </c>
      <c r="Z25" s="30" t="s">
        <v>101</v>
      </c>
      <c r="AA25" s="29" t="s">
        <v>114</v>
      </c>
    </row>
    <row r="26" spans="1:27" s="14" customFormat="1" ht="54.95" customHeight="1">
      <c r="A26" s="111"/>
      <c r="B26" s="86"/>
      <c r="C26" s="32" t="s">
        <v>89</v>
      </c>
      <c r="D26" s="32" t="s">
        <v>58</v>
      </c>
      <c r="E26" s="29" t="s">
        <v>59</v>
      </c>
      <c r="F26" s="29">
        <v>108</v>
      </c>
      <c r="G26" s="29">
        <v>162</v>
      </c>
      <c r="H26" s="89"/>
      <c r="I26" s="127" t="s">
        <v>89</v>
      </c>
      <c r="J26" s="127" t="s">
        <v>58</v>
      </c>
      <c r="K26" s="29" t="s">
        <v>59</v>
      </c>
      <c r="L26" s="29">
        <v>108</v>
      </c>
      <c r="M26" s="29">
        <v>162</v>
      </c>
      <c r="N26" s="89"/>
      <c r="O26" s="127" t="s">
        <v>89</v>
      </c>
      <c r="P26" s="127" t="s">
        <v>58</v>
      </c>
      <c r="Q26" s="29" t="s">
        <v>59</v>
      </c>
      <c r="R26" s="29">
        <v>108</v>
      </c>
      <c r="S26" s="29">
        <v>162</v>
      </c>
      <c r="T26" s="130"/>
      <c r="U26" s="129"/>
      <c r="V26" s="129"/>
      <c r="W26" s="129"/>
      <c r="X26" s="86"/>
      <c r="Y26" s="32" t="s">
        <v>89</v>
      </c>
      <c r="Z26" s="32" t="s">
        <v>58</v>
      </c>
      <c r="AA26" s="29" t="s">
        <v>59</v>
      </c>
    </row>
    <row r="27" spans="1:27" s="14" customFormat="1" ht="54.95" customHeight="1">
      <c r="A27" s="110" t="s">
        <v>10</v>
      </c>
      <c r="B27" s="83" t="s">
        <v>29</v>
      </c>
      <c r="C27" s="32" t="s">
        <v>118</v>
      </c>
      <c r="D27" s="32" t="s">
        <v>119</v>
      </c>
      <c r="E27" s="128">
        <v>25</v>
      </c>
      <c r="F27" s="29">
        <v>85</v>
      </c>
      <c r="G27" s="29">
        <f>F27*E27</f>
        <v>2125</v>
      </c>
      <c r="H27" s="126" t="s">
        <v>33</v>
      </c>
      <c r="I27" s="127" t="s">
        <v>148</v>
      </c>
      <c r="J27" s="127" t="s">
        <v>79</v>
      </c>
      <c r="K27" s="29" t="s">
        <v>56</v>
      </c>
      <c r="L27" s="29">
        <v>85</v>
      </c>
      <c r="M27" s="29">
        <v>1530</v>
      </c>
      <c r="N27" s="126" t="s">
        <v>35</v>
      </c>
      <c r="O27" s="127" t="s">
        <v>125</v>
      </c>
      <c r="P27" s="127" t="s">
        <v>126</v>
      </c>
      <c r="Q27" s="29" t="s">
        <v>81</v>
      </c>
      <c r="R27" s="29">
        <v>115</v>
      </c>
      <c r="S27" s="29">
        <v>8050</v>
      </c>
      <c r="T27" s="126" t="s">
        <v>37</v>
      </c>
      <c r="U27" s="127" t="s">
        <v>82</v>
      </c>
      <c r="V27" s="127" t="s">
        <v>83</v>
      </c>
      <c r="W27" s="29" t="s">
        <v>173</v>
      </c>
      <c r="X27" s="83" t="s">
        <v>39</v>
      </c>
      <c r="Y27" s="32" t="s">
        <v>184</v>
      </c>
      <c r="Z27" s="32" t="s">
        <v>76</v>
      </c>
      <c r="AA27" s="29" t="s">
        <v>131</v>
      </c>
    </row>
    <row r="28" spans="1:27" s="14" customFormat="1" ht="54.95" customHeight="1">
      <c r="A28" s="111"/>
      <c r="B28" s="84"/>
      <c r="C28" s="32" t="s">
        <v>174</v>
      </c>
      <c r="D28" s="32" t="s">
        <v>47</v>
      </c>
      <c r="E28" s="29" t="s">
        <v>141</v>
      </c>
      <c r="F28" s="29">
        <v>201</v>
      </c>
      <c r="G28" s="29">
        <v>4824</v>
      </c>
      <c r="H28" s="130"/>
      <c r="I28" s="127" t="s">
        <v>105</v>
      </c>
      <c r="J28" s="127" t="s">
        <v>48</v>
      </c>
      <c r="K28" s="29" t="s">
        <v>88</v>
      </c>
      <c r="L28" s="29">
        <v>60</v>
      </c>
      <c r="M28" s="29">
        <v>480</v>
      </c>
      <c r="N28" s="130"/>
      <c r="O28" s="127" t="s">
        <v>92</v>
      </c>
      <c r="P28" s="127" t="s">
        <v>46</v>
      </c>
      <c r="Q28" s="128">
        <v>18</v>
      </c>
      <c r="R28" s="29">
        <v>105</v>
      </c>
      <c r="S28" s="29">
        <f>R28*Q28</f>
        <v>1890</v>
      </c>
      <c r="T28" s="130"/>
      <c r="U28" s="127" t="s">
        <v>90</v>
      </c>
      <c r="V28" s="127" t="s">
        <v>91</v>
      </c>
      <c r="W28" s="29" t="s">
        <v>56</v>
      </c>
      <c r="X28" s="84"/>
      <c r="Y28" s="32" t="s">
        <v>211</v>
      </c>
      <c r="Z28" s="32" t="s">
        <v>76</v>
      </c>
      <c r="AA28" s="29" t="s">
        <v>138</v>
      </c>
    </row>
    <row r="29" spans="1:27" s="14" customFormat="1" ht="54.95" customHeight="1">
      <c r="A29" s="111"/>
      <c r="B29" s="84"/>
      <c r="C29" s="32" t="s">
        <v>96</v>
      </c>
      <c r="D29" s="32" t="s">
        <v>142</v>
      </c>
      <c r="E29" s="128">
        <v>12</v>
      </c>
      <c r="F29" s="29">
        <v>145</v>
      </c>
      <c r="G29" s="29">
        <f>F29*E29</f>
        <v>1740</v>
      </c>
      <c r="H29" s="130"/>
      <c r="I29" s="127" t="s">
        <v>176</v>
      </c>
      <c r="J29" s="127" t="s">
        <v>100</v>
      </c>
      <c r="K29" s="29" t="s">
        <v>122</v>
      </c>
      <c r="L29" s="29">
        <v>160</v>
      </c>
      <c r="M29" s="29">
        <v>960</v>
      </c>
      <c r="N29" s="130"/>
      <c r="O29" s="129"/>
      <c r="P29" s="129"/>
      <c r="Q29" s="129"/>
      <c r="R29" s="129"/>
      <c r="S29" s="129"/>
      <c r="T29" s="130"/>
      <c r="U29" s="127" t="s">
        <v>177</v>
      </c>
      <c r="V29" s="127" t="s">
        <v>144</v>
      </c>
      <c r="W29" s="29" t="s">
        <v>56</v>
      </c>
      <c r="X29" s="84"/>
      <c r="Y29" s="32" t="s">
        <v>145</v>
      </c>
      <c r="Z29" s="32" t="s">
        <v>76</v>
      </c>
      <c r="AA29" s="132">
        <v>2</v>
      </c>
    </row>
    <row r="30" spans="1:27" s="14" customFormat="1" ht="54.95" customHeight="1">
      <c r="A30" s="111"/>
      <c r="B30" s="84"/>
      <c r="C30" s="32" t="s">
        <v>73</v>
      </c>
      <c r="D30" s="32" t="s">
        <v>74</v>
      </c>
      <c r="E30" s="29" t="s">
        <v>146</v>
      </c>
      <c r="F30" s="29">
        <v>1550</v>
      </c>
      <c r="G30" s="29">
        <v>930</v>
      </c>
      <c r="H30" s="130"/>
      <c r="I30" s="127" t="s">
        <v>89</v>
      </c>
      <c r="J30" s="127" t="s">
        <v>58</v>
      </c>
      <c r="K30" s="29" t="s">
        <v>72</v>
      </c>
      <c r="L30" s="29">
        <v>108</v>
      </c>
      <c r="M30" s="29">
        <v>108</v>
      </c>
      <c r="N30" s="130"/>
      <c r="O30" s="129"/>
      <c r="P30" s="129"/>
      <c r="Q30" s="129"/>
      <c r="R30" s="129"/>
      <c r="S30" s="129"/>
      <c r="T30" s="130"/>
      <c r="U30" s="131" t="s">
        <v>214</v>
      </c>
      <c r="V30" s="131" t="s">
        <v>209</v>
      </c>
      <c r="W30" s="139">
        <v>6</v>
      </c>
      <c r="X30" s="84"/>
      <c r="Y30" s="32" t="s">
        <v>99</v>
      </c>
      <c r="Z30" s="32" t="s">
        <v>100</v>
      </c>
      <c r="AA30" s="29" t="s">
        <v>95</v>
      </c>
    </row>
    <row r="31" spans="1:27" s="14" customFormat="1" ht="54.95" customHeight="1">
      <c r="A31" s="111"/>
      <c r="B31" s="84"/>
      <c r="C31" s="15"/>
      <c r="D31" s="15"/>
      <c r="E31" s="129"/>
      <c r="F31" s="129"/>
      <c r="G31" s="129"/>
      <c r="H31" s="130"/>
      <c r="I31" s="127" t="s">
        <v>70</v>
      </c>
      <c r="J31" s="127" t="s">
        <v>71</v>
      </c>
      <c r="K31" s="29" t="s">
        <v>146</v>
      </c>
      <c r="L31" s="29">
        <v>390</v>
      </c>
      <c r="M31" s="29">
        <v>234</v>
      </c>
      <c r="N31" s="130"/>
      <c r="O31" s="129"/>
      <c r="P31" s="129"/>
      <c r="Q31" s="129"/>
      <c r="R31" s="129"/>
      <c r="S31" s="129"/>
      <c r="T31" s="130"/>
      <c r="U31" s="127" t="s">
        <v>183</v>
      </c>
      <c r="V31" s="127" t="s">
        <v>178</v>
      </c>
      <c r="W31" s="29" t="s">
        <v>179</v>
      </c>
      <c r="X31" s="84"/>
      <c r="Y31" s="32" t="s">
        <v>93</v>
      </c>
      <c r="Z31" s="32" t="s">
        <v>94</v>
      </c>
      <c r="AA31" s="29" t="s">
        <v>95</v>
      </c>
    </row>
    <row r="32" spans="1:27" s="14" customFormat="1" ht="54.95" customHeight="1">
      <c r="A32" s="57" t="s">
        <v>11</v>
      </c>
      <c r="B32" s="47"/>
      <c r="C32" s="15"/>
      <c r="D32" s="15"/>
      <c r="E32" s="129"/>
      <c r="F32" s="129"/>
      <c r="G32" s="129"/>
      <c r="H32" s="134" t="s">
        <v>11</v>
      </c>
      <c r="I32" s="127" t="s">
        <v>212</v>
      </c>
      <c r="J32" s="129" t="s">
        <v>136</v>
      </c>
      <c r="K32" s="135">
        <v>1774</v>
      </c>
      <c r="L32" s="129">
        <v>18</v>
      </c>
      <c r="M32" s="29">
        <f>L32*K32</f>
        <v>31932</v>
      </c>
      <c r="N32" s="134"/>
      <c r="O32" s="129" t="s">
        <v>210</v>
      </c>
      <c r="P32" s="129"/>
      <c r="Q32" s="129"/>
      <c r="R32" s="129"/>
      <c r="S32" s="129"/>
      <c r="T32" s="134" t="s">
        <v>11</v>
      </c>
      <c r="U32" s="127" t="s">
        <v>135</v>
      </c>
      <c r="V32" s="129" t="s">
        <v>134</v>
      </c>
      <c r="W32" s="135">
        <v>1774</v>
      </c>
      <c r="X32" s="47"/>
      <c r="Y32" s="15"/>
      <c r="Z32" s="15"/>
      <c r="AA32" s="129"/>
    </row>
    <row r="33" spans="1:30" s="21" customFormat="1" ht="50.1" customHeight="1">
      <c r="A33" s="107" t="s">
        <v>14</v>
      </c>
      <c r="B33" s="64"/>
      <c r="C33" s="62" t="s">
        <v>15</v>
      </c>
      <c r="D33" s="63"/>
      <c r="E33" s="18">
        <v>6.7</v>
      </c>
      <c r="F33" s="19"/>
      <c r="G33" s="19"/>
      <c r="H33" s="64"/>
      <c r="I33" s="62" t="s">
        <v>15</v>
      </c>
      <c r="J33" s="63"/>
      <c r="K33" s="20">
        <v>6.2</v>
      </c>
      <c r="L33" s="19"/>
      <c r="M33" s="19"/>
      <c r="N33" s="64"/>
      <c r="O33" s="62" t="s">
        <v>15</v>
      </c>
      <c r="P33" s="63"/>
      <c r="Q33" s="20">
        <v>5.5</v>
      </c>
      <c r="R33" s="6"/>
      <c r="S33" s="6"/>
      <c r="T33" s="64"/>
      <c r="U33" s="62" t="s">
        <v>15</v>
      </c>
      <c r="V33" s="63"/>
      <c r="W33" s="20">
        <v>5</v>
      </c>
      <c r="X33" s="64"/>
      <c r="Y33" s="62" t="s">
        <v>15</v>
      </c>
      <c r="Z33" s="63"/>
      <c r="AA33" s="20">
        <v>6</v>
      </c>
      <c r="AB33" s="70" t="e">
        <f>#REF!/5/1774</f>
        <v>#REF!</v>
      </c>
      <c r="AC33" s="71"/>
      <c r="AD33" s="71"/>
    </row>
    <row r="34" spans="1:30" s="21" customFormat="1" ht="50.1" customHeight="1">
      <c r="A34" s="108"/>
      <c r="B34" s="65"/>
      <c r="C34" s="62" t="s">
        <v>16</v>
      </c>
      <c r="D34" s="63"/>
      <c r="E34" s="18">
        <v>2.6</v>
      </c>
      <c r="F34" s="19"/>
      <c r="G34" s="19"/>
      <c r="H34" s="65"/>
      <c r="I34" s="62" t="s">
        <v>16</v>
      </c>
      <c r="J34" s="63"/>
      <c r="K34" s="20">
        <v>2.4</v>
      </c>
      <c r="L34" s="19"/>
      <c r="M34" s="19"/>
      <c r="N34" s="65"/>
      <c r="O34" s="62" t="s">
        <v>16</v>
      </c>
      <c r="P34" s="63"/>
      <c r="Q34" s="20">
        <v>2.9</v>
      </c>
      <c r="R34" s="6"/>
      <c r="S34" s="6"/>
      <c r="T34" s="65"/>
      <c r="U34" s="62" t="s">
        <v>16</v>
      </c>
      <c r="V34" s="63"/>
      <c r="W34" s="20">
        <v>3.2</v>
      </c>
      <c r="X34" s="65"/>
      <c r="Y34" s="62" t="s">
        <v>16</v>
      </c>
      <c r="Z34" s="63"/>
      <c r="AA34" s="20">
        <v>2.2000000000000002</v>
      </c>
      <c r="AB34" s="70"/>
      <c r="AC34" s="71"/>
      <c r="AD34" s="71"/>
    </row>
    <row r="35" spans="1:30" s="21" customFormat="1" ht="50.1" customHeight="1">
      <c r="A35" s="108"/>
      <c r="B35" s="65"/>
      <c r="C35" s="62" t="s">
        <v>17</v>
      </c>
      <c r="D35" s="63"/>
      <c r="E35" s="18">
        <v>1.1000000000000001</v>
      </c>
      <c r="F35" s="19"/>
      <c r="G35" s="19"/>
      <c r="H35" s="65"/>
      <c r="I35" s="62" t="s">
        <v>17</v>
      </c>
      <c r="J35" s="63"/>
      <c r="K35" s="20">
        <v>1</v>
      </c>
      <c r="L35" s="19"/>
      <c r="M35" s="19"/>
      <c r="N35" s="65"/>
      <c r="O35" s="62" t="s">
        <v>17</v>
      </c>
      <c r="P35" s="63"/>
      <c r="Q35" s="20">
        <v>1.8</v>
      </c>
      <c r="R35" s="6"/>
      <c r="S35" s="6"/>
      <c r="T35" s="65"/>
      <c r="U35" s="62" t="s">
        <v>17</v>
      </c>
      <c r="V35" s="63"/>
      <c r="W35" s="20">
        <v>1.2</v>
      </c>
      <c r="X35" s="65"/>
      <c r="Y35" s="62" t="s">
        <v>17</v>
      </c>
      <c r="Z35" s="63"/>
      <c r="AA35" s="20">
        <v>1.4</v>
      </c>
    </row>
    <row r="36" spans="1:30" s="21" customFormat="1" ht="50.1" customHeight="1">
      <c r="A36" s="108"/>
      <c r="B36" s="65"/>
      <c r="C36" s="62" t="s">
        <v>18</v>
      </c>
      <c r="D36" s="63"/>
      <c r="E36" s="18"/>
      <c r="F36" s="19"/>
      <c r="G36" s="19"/>
      <c r="H36" s="65"/>
      <c r="I36" s="62" t="s">
        <v>18</v>
      </c>
      <c r="J36" s="63"/>
      <c r="K36" s="20">
        <v>1</v>
      </c>
      <c r="L36" s="19"/>
      <c r="M36" s="19"/>
      <c r="N36" s="65"/>
      <c r="O36" s="62" t="s">
        <v>18</v>
      </c>
      <c r="P36" s="63"/>
      <c r="Q36" s="20"/>
      <c r="R36" s="6"/>
      <c r="S36" s="6"/>
      <c r="T36" s="65"/>
      <c r="U36" s="62" t="s">
        <v>18</v>
      </c>
      <c r="V36" s="63"/>
      <c r="W36" s="20">
        <v>1</v>
      </c>
      <c r="X36" s="65"/>
      <c r="Y36" s="62" t="s">
        <v>18</v>
      </c>
      <c r="Z36" s="63"/>
      <c r="AA36" s="20"/>
    </row>
    <row r="37" spans="1:30" s="21" customFormat="1" ht="50.1" customHeight="1">
      <c r="A37" s="108"/>
      <c r="B37" s="65"/>
      <c r="C37" s="62" t="s">
        <v>19</v>
      </c>
      <c r="D37" s="63"/>
      <c r="E37" s="18"/>
      <c r="F37" s="19"/>
      <c r="G37" s="19"/>
      <c r="H37" s="65"/>
      <c r="I37" s="62" t="s">
        <v>19</v>
      </c>
      <c r="J37" s="63"/>
      <c r="K37" s="18"/>
      <c r="L37" s="19"/>
      <c r="M37" s="19"/>
      <c r="N37" s="65"/>
      <c r="O37" s="62" t="s">
        <v>133</v>
      </c>
      <c r="P37" s="63"/>
      <c r="Q37" s="20">
        <v>1</v>
      </c>
      <c r="R37" s="6"/>
      <c r="S37" s="6"/>
      <c r="T37" s="65"/>
      <c r="U37" s="62" t="s">
        <v>19</v>
      </c>
      <c r="V37" s="63"/>
      <c r="W37" s="20"/>
      <c r="X37" s="65"/>
      <c r="Y37" s="62" t="s">
        <v>19</v>
      </c>
      <c r="Z37" s="63"/>
      <c r="AA37" s="20"/>
    </row>
    <row r="38" spans="1:30" s="21" customFormat="1" ht="50.1" customHeight="1">
      <c r="A38" s="108"/>
      <c r="B38" s="65"/>
      <c r="C38" s="62" t="s">
        <v>20</v>
      </c>
      <c r="D38" s="63"/>
      <c r="E38" s="20">
        <v>3</v>
      </c>
      <c r="F38" s="19"/>
      <c r="G38" s="19"/>
      <c r="H38" s="65"/>
      <c r="I38" s="62" t="s">
        <v>20</v>
      </c>
      <c r="J38" s="63"/>
      <c r="K38" s="20">
        <v>2.5</v>
      </c>
      <c r="L38" s="19"/>
      <c r="M38" s="19"/>
      <c r="N38" s="65"/>
      <c r="O38" s="62" t="s">
        <v>20</v>
      </c>
      <c r="P38" s="63"/>
      <c r="Q38" s="20">
        <v>3</v>
      </c>
      <c r="R38" s="6"/>
      <c r="S38" s="6"/>
      <c r="T38" s="65"/>
      <c r="U38" s="62" t="s">
        <v>20</v>
      </c>
      <c r="V38" s="63"/>
      <c r="W38" s="20">
        <v>3</v>
      </c>
      <c r="X38" s="65"/>
      <c r="Y38" s="62" t="s">
        <v>20</v>
      </c>
      <c r="Z38" s="63"/>
      <c r="AA38" s="20">
        <v>2.5</v>
      </c>
    </row>
    <row r="39" spans="1:30" s="21" customFormat="1" ht="50.1" customHeight="1">
      <c r="A39" s="109"/>
      <c r="B39" s="66"/>
      <c r="C39" s="62" t="s">
        <v>21</v>
      </c>
      <c r="D39" s="63"/>
      <c r="E39" s="22">
        <f>E33*70+E34*75+E35*25+E36*60+E38*45+E37*150</f>
        <v>826.5</v>
      </c>
      <c r="F39" s="19"/>
      <c r="G39" s="19"/>
      <c r="H39" s="66"/>
      <c r="I39" s="62" t="s">
        <v>21</v>
      </c>
      <c r="J39" s="63"/>
      <c r="K39" s="22">
        <f>K33*70+K34*75+K35*25+K36*60+K38*45+K37*150</f>
        <v>811.5</v>
      </c>
      <c r="L39" s="19"/>
      <c r="M39" s="19"/>
      <c r="N39" s="66"/>
      <c r="O39" s="62" t="s">
        <v>21</v>
      </c>
      <c r="P39" s="63"/>
      <c r="Q39" s="22">
        <f>Q33*70+Q34*75+Q35*25+Q36*150+Q38*45+Q37*110</f>
        <v>892.5</v>
      </c>
      <c r="R39" s="19"/>
      <c r="S39" s="19"/>
      <c r="T39" s="66"/>
      <c r="U39" s="62" t="s">
        <v>21</v>
      </c>
      <c r="V39" s="63"/>
      <c r="W39" s="22">
        <f>W33*70+W34*75+W35*25+W36*60+W38*45</f>
        <v>815</v>
      </c>
      <c r="X39" s="66"/>
      <c r="Y39" s="62" t="s">
        <v>21</v>
      </c>
      <c r="Z39" s="63"/>
      <c r="AA39" s="22">
        <f>AA33*70+AA34*75+AA35*25+AA36*60+AA38*45+70</f>
        <v>802.5</v>
      </c>
    </row>
    <row r="40" spans="1:30" s="21" customFormat="1" ht="54.95" customHeight="1">
      <c r="A40" s="68" t="s">
        <v>22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:30" s="24" customFormat="1" ht="54.95" customHeight="1">
      <c r="A41" s="67" t="s">
        <v>213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</sheetData>
  <mergeCells count="113">
    <mergeCell ref="A1:AA1"/>
    <mergeCell ref="B2:G2"/>
    <mergeCell ref="H2:M2"/>
    <mergeCell ref="N2:S2"/>
    <mergeCell ref="T2:W2"/>
    <mergeCell ref="X2:AA2"/>
    <mergeCell ref="Y3:AA3"/>
    <mergeCell ref="C4:E4"/>
    <mergeCell ref="I4:K4"/>
    <mergeCell ref="O4:Q4"/>
    <mergeCell ref="U4:W4"/>
    <mergeCell ref="Y4:AA4"/>
    <mergeCell ref="A3:A4"/>
    <mergeCell ref="B3:B4"/>
    <mergeCell ref="C3:E3"/>
    <mergeCell ref="I3:K3"/>
    <mergeCell ref="O3:Q3"/>
    <mergeCell ref="U3:W3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8:A16"/>
    <mergeCell ref="B8:B16"/>
    <mergeCell ref="H8:H16"/>
    <mergeCell ref="N8:N16"/>
    <mergeCell ref="T8:T16"/>
    <mergeCell ref="X8:X16"/>
    <mergeCell ref="X6:X7"/>
    <mergeCell ref="Y6:Y7"/>
    <mergeCell ref="Z6:Z7"/>
    <mergeCell ref="AA6:AA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25:A26"/>
    <mergeCell ref="B25:B26"/>
    <mergeCell ref="H25:H26"/>
    <mergeCell ref="N25:N26"/>
    <mergeCell ref="T25:T26"/>
    <mergeCell ref="X25:X26"/>
    <mergeCell ref="A17:A24"/>
    <mergeCell ref="B17:B24"/>
    <mergeCell ref="H17:H24"/>
    <mergeCell ref="N17:N24"/>
    <mergeCell ref="T17:T24"/>
    <mergeCell ref="X17:X24"/>
    <mergeCell ref="A27:A31"/>
    <mergeCell ref="B27:B31"/>
    <mergeCell ref="H27:H31"/>
    <mergeCell ref="N27:N31"/>
    <mergeCell ref="T27:T31"/>
    <mergeCell ref="X27:X31"/>
    <mergeCell ref="AB33:AD34"/>
    <mergeCell ref="O34:P34"/>
    <mergeCell ref="U34:V34"/>
    <mergeCell ref="Y34:Z34"/>
    <mergeCell ref="O35:P35"/>
    <mergeCell ref="A33:A39"/>
    <mergeCell ref="B33:B39"/>
    <mergeCell ref="C33:D33"/>
    <mergeCell ref="H33:H39"/>
    <mergeCell ref="I33:J33"/>
    <mergeCell ref="N33:N39"/>
    <mergeCell ref="C34:D34"/>
    <mergeCell ref="I34:J34"/>
    <mergeCell ref="C35:D35"/>
    <mergeCell ref="I35:J35"/>
    <mergeCell ref="U35:V35"/>
    <mergeCell ref="Y35:Z35"/>
    <mergeCell ref="C36:D36"/>
    <mergeCell ref="I36:J36"/>
    <mergeCell ref="O36:P36"/>
    <mergeCell ref="U36:V36"/>
    <mergeCell ref="Y36:Z36"/>
    <mergeCell ref="O33:P33"/>
    <mergeCell ref="T33:T39"/>
    <mergeCell ref="U33:V33"/>
    <mergeCell ref="X33:X39"/>
    <mergeCell ref="Y33:Z33"/>
    <mergeCell ref="A41:AA41"/>
    <mergeCell ref="C39:D39"/>
    <mergeCell ref="I39:J39"/>
    <mergeCell ref="O39:P39"/>
    <mergeCell ref="U39:V39"/>
    <mergeCell ref="Y39:Z39"/>
    <mergeCell ref="A40:AA40"/>
    <mergeCell ref="C37:D37"/>
    <mergeCell ref="I37:J37"/>
    <mergeCell ref="O37:P37"/>
    <mergeCell ref="U37:V37"/>
    <mergeCell ref="Y37:Z37"/>
    <mergeCell ref="C38:D38"/>
    <mergeCell ref="I38:J38"/>
    <mergeCell ref="O38:P38"/>
    <mergeCell ref="U38:V38"/>
    <mergeCell ref="Y38:Z38"/>
  </mergeCells>
  <phoneticPr fontId="4" type="noConversion"/>
  <printOptions horizontalCentered="1" verticalCentered="1"/>
  <pageMargins left="0" right="0" top="0" bottom="0" header="3.937007874015748E-2" footer="0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5</vt:lpstr>
      <vt:lpstr>4素週</vt:lpstr>
      <vt:lpstr>4週</vt:lpstr>
      <vt:lpstr>'4素週'!Print_Area</vt:lpstr>
      <vt:lpstr>'4週'!Print_Area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至芃企業</dc:creator>
  <cp:lastModifiedBy>User</cp:lastModifiedBy>
  <cp:lastPrinted>2025-09-18T07:22:42Z</cp:lastPrinted>
  <dcterms:created xsi:type="dcterms:W3CDTF">2025-08-07T07:35:35Z</dcterms:created>
  <dcterms:modified xsi:type="dcterms:W3CDTF">2025-09-18T07:25:05Z</dcterms:modified>
</cp:coreProperties>
</file>