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2確定菜單\"/>
    </mc:Choice>
  </mc:AlternateContent>
  <bookViews>
    <workbookView xWindow="-105" yWindow="-105" windowWidth="23250" windowHeight="12570"/>
  </bookViews>
  <sheets>
    <sheet name="3週" sheetId="15" r:id="rId1"/>
    <sheet name="3素週" sheetId="16" r:id="rId2"/>
  </sheets>
  <definedNames>
    <definedName name="_xlnm.Print_Area" localSheetId="1">'3素週'!$A$1:$AE$38</definedName>
    <definedName name="_xlnm.Print_Area" localSheetId="0">'3週'!$A$1:$AE$38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6" l="1"/>
  <c r="Q36" i="16"/>
  <c r="K36" i="16"/>
  <c r="E36" i="16"/>
  <c r="W36" i="15"/>
  <c r="AC36" i="16" l="1"/>
  <c r="S27" i="16"/>
  <c r="G25" i="16"/>
  <c r="G14" i="16"/>
  <c r="S11" i="16"/>
  <c r="S10" i="16"/>
  <c r="S9" i="16"/>
  <c r="M8" i="16"/>
  <c r="Y7" i="16"/>
  <c r="M7" i="16"/>
  <c r="G7" i="16"/>
  <c r="AF30" i="16" s="1"/>
  <c r="O3" i="16"/>
  <c r="U3" i="16" s="1"/>
  <c r="AA3" i="16" s="1"/>
  <c r="I3" i="16"/>
  <c r="H2" i="16"/>
  <c r="N2" i="16" s="1"/>
  <c r="T2" i="16" s="1"/>
  <c r="Z2" i="16" s="1"/>
  <c r="AC36" i="15"/>
  <c r="Q36" i="15"/>
  <c r="K36" i="15"/>
  <c r="E36" i="15"/>
  <c r="Y29" i="15"/>
  <c r="S29" i="15"/>
  <c r="M29" i="15"/>
  <c r="G26" i="15"/>
  <c r="S25" i="15"/>
  <c r="M25" i="15"/>
  <c r="G25" i="15"/>
  <c r="M24" i="15"/>
  <c r="M16" i="15"/>
  <c r="S14" i="15"/>
  <c r="M8" i="15"/>
  <c r="M7" i="15"/>
  <c r="I3" i="15"/>
  <c r="O3" i="15" s="1"/>
  <c r="U3" i="15" s="1"/>
  <c r="AA3" i="15" s="1"/>
  <c r="H2" i="15"/>
  <c r="N2" i="15" s="1"/>
  <c r="T2" i="15" s="1"/>
  <c r="Z2" i="15" s="1"/>
  <c r="AF30" i="15" l="1"/>
</calcChain>
</file>

<file path=xl/sharedStrings.xml><?xml version="1.0" encoding="utf-8"?>
<sst xmlns="http://schemas.openxmlformats.org/spreadsheetml/2006/main" count="497" uniqueCount="193">
  <si>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</si>
  <si>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</si>
  <si>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</si>
  <si>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</si>
  <si>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</si>
  <si>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</si>
  <si>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</si>
  <si>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</si>
  <si>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白米飯</t>
    <phoneticPr fontId="4" type="noConversion"/>
  </si>
  <si>
    <t>糙米飯</t>
    <phoneticPr fontId="4" type="noConversion"/>
  </si>
  <si>
    <t>主菜</t>
  </si>
  <si>
    <t>副菜</t>
  </si>
  <si>
    <t>青菜</t>
  </si>
  <si>
    <t>有機蔬菜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</si>
  <si>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</si>
  <si>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</si>
  <si>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</si>
  <si>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</si>
  <si>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</si>
  <si>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</si>
  <si>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</si>
  <si>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</si>
  <si>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</si>
  <si>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</si>
  <si>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</si>
  <si>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蒲燒鯛魚</t>
    <phoneticPr fontId="4" type="noConversion"/>
  </si>
  <si>
    <t>炒甜不辣</t>
    <phoneticPr fontId="4" type="noConversion"/>
  </si>
  <si>
    <t>牛蒡雞湯</t>
    <phoneticPr fontId="4" type="noConversion"/>
  </si>
  <si>
    <t>紅藜飯</t>
    <phoneticPr fontId="4" type="noConversion"/>
  </si>
  <si>
    <t>麻油雞丁</t>
    <phoneticPr fontId="4" type="noConversion"/>
  </si>
  <si>
    <t>鐵板豆腐</t>
    <phoneticPr fontId="4" type="noConversion"/>
  </si>
  <si>
    <t>結頭玉米湯</t>
    <phoneticPr fontId="4" type="noConversion"/>
  </si>
  <si>
    <t>粉蒸肉</t>
    <phoneticPr fontId="4" type="noConversion"/>
  </si>
  <si>
    <t>酸菜白肉湯</t>
    <phoneticPr fontId="4" type="noConversion"/>
  </si>
  <si>
    <t>咖哩豬肉</t>
    <phoneticPr fontId="4" type="noConversion"/>
  </si>
  <si>
    <t>客家蘿蔔絲</t>
    <phoneticPr fontId="4" type="noConversion"/>
  </si>
  <si>
    <t>花生牛奶燕麥湯</t>
    <phoneticPr fontId="4" type="noConversion"/>
  </si>
  <si>
    <t>10 KG</t>
  </si>
  <si>
    <t>永軒公司</t>
  </si>
  <si>
    <t>90 KG</t>
  </si>
  <si>
    <t>津悅食品有限公司</t>
  </si>
  <si>
    <t>30 KG</t>
  </si>
  <si>
    <t>高麗菜(QRC)+</t>
  </si>
  <si>
    <t>林琪鏵</t>
  </si>
  <si>
    <t>洋蔥(QRC)+</t>
  </si>
  <si>
    <t>恆春大和合作社</t>
  </si>
  <si>
    <t>20 KG</t>
  </si>
  <si>
    <t>紅蘿蔔(QRC)</t>
  </si>
  <si>
    <t>謝浚璿</t>
  </si>
  <si>
    <t>5 KG</t>
  </si>
  <si>
    <t>12 KG</t>
  </si>
  <si>
    <t>1 箱</t>
  </si>
  <si>
    <t>崙東果菜生產合作社</t>
  </si>
  <si>
    <t>絞蒜頭</t>
  </si>
  <si>
    <t>安平蔥蒜行</t>
  </si>
  <si>
    <t>1.2 KG</t>
  </si>
  <si>
    <t>2 KG</t>
  </si>
  <si>
    <t>元榮有限公司</t>
  </si>
  <si>
    <t>乾香菇絲</t>
  </si>
  <si>
    <t>黃瑞霖</t>
  </si>
  <si>
    <t>1.5 KG</t>
  </si>
  <si>
    <t>正興行</t>
  </si>
  <si>
    <t>洗選蛋&lt;東杰&gt;</t>
  </si>
  <si>
    <t>東杰蛋品有限公司</t>
  </si>
  <si>
    <t>骨腿丁(CAS)&lt;超秦&gt;</t>
  </si>
  <si>
    <t>超秦</t>
  </si>
  <si>
    <t>100 KG</t>
  </si>
  <si>
    <t>50 KG</t>
  </si>
  <si>
    <t>6 KG</t>
  </si>
  <si>
    <t>雞丁(CAS)&lt;超秦&gt;</t>
  </si>
  <si>
    <t>18 包</t>
  </si>
  <si>
    <t>蔥</t>
  </si>
  <si>
    <t>明華菓菜行</t>
  </si>
  <si>
    <t>魏琮霖</t>
  </si>
  <si>
    <t>牛蕃茄(QRC)&lt;正暘&gt;</t>
  </si>
  <si>
    <t>18 KG</t>
  </si>
  <si>
    <t>8 KG</t>
  </si>
  <si>
    <t>木耳絲(QRC)</t>
  </si>
  <si>
    <t>4 桶</t>
  </si>
  <si>
    <t>薑絲</t>
  </si>
  <si>
    <t>15 KG</t>
  </si>
  <si>
    <t>白蘿蔔(QRC)</t>
  </si>
  <si>
    <t>尤竣澤</t>
  </si>
  <si>
    <t>福壽</t>
  </si>
  <si>
    <t>玉米條(切薄)(QRC)(非基改)+</t>
  </si>
  <si>
    <t>楊謝金環</t>
  </si>
  <si>
    <t>信芳</t>
  </si>
  <si>
    <t>台糖(25K)</t>
  </si>
  <si>
    <t>羿淳食材銷售(股)</t>
  </si>
  <si>
    <t>2 包</t>
  </si>
  <si>
    <t>1 KG</t>
  </si>
  <si>
    <t>6 KG</t>
    <phoneticPr fontId="4" type="noConversion"/>
  </si>
  <si>
    <t>御圃</t>
  </si>
  <si>
    <t>130 KG</t>
    <phoneticPr fontId="4" type="noConversion"/>
  </si>
  <si>
    <t>春之谷</t>
    <phoneticPr fontId="4" type="noConversion"/>
  </si>
  <si>
    <t>15 KG</t>
    <phoneticPr fontId="4" type="noConversion"/>
  </si>
  <si>
    <t>75 KG</t>
  </si>
  <si>
    <t>馬鈴薯(削皮)+(QRC)</t>
  </si>
  <si>
    <t>陳俊彰</t>
  </si>
  <si>
    <t>4 KG</t>
  </si>
  <si>
    <t>如記食品有限公司</t>
  </si>
  <si>
    <t>品豐國際公司</t>
  </si>
  <si>
    <t>薑片</t>
  </si>
  <si>
    <t>枸杞(0.6K)</t>
  </si>
  <si>
    <t>小黃瓜(QRC)</t>
    <phoneticPr fontId="4" type="noConversion"/>
  </si>
  <si>
    <t>瘦夾心肉丁</t>
    <phoneticPr fontId="4" type="noConversion"/>
  </si>
  <si>
    <t>瘦夾心肉(絞)</t>
    <phoneticPr fontId="4" type="noConversion"/>
  </si>
  <si>
    <t>素羊肉(香菇頭)(600g)</t>
    <phoneticPr fontId="4" type="noConversion"/>
  </si>
  <si>
    <t>芹菜(QRC)</t>
    <phoneticPr fontId="4" type="noConversion"/>
  </si>
  <si>
    <t>津悅</t>
    <phoneticPr fontId="4" type="noConversion"/>
  </si>
  <si>
    <t>杏鮑菇頭(QRC)</t>
    <phoneticPr fontId="4" type="noConversion"/>
  </si>
  <si>
    <t>廖文經-大發農場</t>
    <phoneticPr fontId="4" type="noConversion"/>
  </si>
  <si>
    <t>佛心</t>
    <phoneticPr fontId="4" type="noConversion"/>
  </si>
  <si>
    <t>元榮有限公司</t>
    <phoneticPr fontId="4" type="noConversion"/>
  </si>
  <si>
    <t>瘦夾心肉絲</t>
    <phoneticPr fontId="4" type="noConversion"/>
  </si>
  <si>
    <t>茄子(QRC)</t>
    <phoneticPr fontId="4" type="noConversion"/>
  </si>
  <si>
    <t>有機小松菜</t>
    <phoneticPr fontId="4" type="noConversion"/>
  </si>
  <si>
    <t>有機荷葉白菜</t>
    <phoneticPr fontId="4" type="noConversion"/>
  </si>
  <si>
    <t>紅蘿蔔(QRC)</t>
    <phoneticPr fontId="4" type="noConversion"/>
  </si>
  <si>
    <t>有機青江菜</t>
    <phoneticPr fontId="4" type="noConversion"/>
  </si>
  <si>
    <t>秀珍菇(QRC)</t>
    <phoneticPr fontId="4" type="noConversion"/>
  </si>
  <si>
    <t>蔡春田</t>
    <phoneticPr fontId="4" type="noConversion"/>
  </si>
  <si>
    <t>久彰</t>
    <phoneticPr fontId="4" type="noConversion"/>
  </si>
  <si>
    <t xml:space="preserve">桃園市蘆竹區南崁國中113學年第二學期學生午餐食譜設計表  第 3 週  </t>
    <phoneticPr fontId="5" type="noConversion"/>
  </si>
  <si>
    <t>紅藜(提前送</t>
    <phoneticPr fontId="4" type="noConversion"/>
  </si>
  <si>
    <t>蒲燒鯛魚腹排(66gx75片)(QRC)</t>
  </si>
  <si>
    <t>三井冷凍食品</t>
  </si>
  <si>
    <t>21 箱</t>
  </si>
  <si>
    <t>105 KG</t>
  </si>
  <si>
    <t>黃地瓜(產銷履歷)</t>
  </si>
  <si>
    <t>正暘</t>
  </si>
  <si>
    <t>80 KG</t>
  </si>
  <si>
    <t>45 KG</t>
  </si>
  <si>
    <t>飛馬</t>
  </si>
  <si>
    <t>老薑片</t>
  </si>
  <si>
    <t>紅標米酒(20瓶)&lt;台灣菸酒&gt;</t>
  </si>
  <si>
    <t>臺灣菸酒股份有限公司</t>
  </si>
  <si>
    <t>咖哩粉&lt;老公仔標&gt;(600g)</t>
  </si>
  <si>
    <t>統隆企業有限公司</t>
  </si>
  <si>
    <t>2 盒</t>
  </si>
  <si>
    <t>麻油&lt;福壽&gt;(3L)</t>
  </si>
  <si>
    <t>1 桶</t>
  </si>
  <si>
    <t>69 KG</t>
  </si>
  <si>
    <t>72 KG</t>
  </si>
  <si>
    <t>蝦皮</t>
  </si>
  <si>
    <t xml:space="preserve">脆筍片&lt;品碩豐&gt; </t>
  </si>
  <si>
    <t>品碩豐食品行</t>
  </si>
  <si>
    <t>4 包</t>
  </si>
  <si>
    <t>大頭菜(去梗)(QRC)</t>
  </si>
  <si>
    <t>大白菜(QRC)+</t>
  </si>
  <si>
    <t>雞腿丁(CAS)&lt;超秦&gt;</t>
  </si>
  <si>
    <t>4 罐</t>
  </si>
  <si>
    <t>大骨(切)&lt;桃園&gt;</t>
  </si>
  <si>
    <t>白花生片(熟)&lt;大湖&gt;(3K)</t>
  </si>
  <si>
    <t>大湖草莓農場</t>
  </si>
  <si>
    <t>酸白菜&lt;中港興&gt;(3K)</t>
  </si>
  <si>
    <t>中港興食品有限公司</t>
  </si>
  <si>
    <t>保久乳</t>
  </si>
  <si>
    <t>保久乳&lt;光泉&gt;(200ml)</t>
  </si>
  <si>
    <t>光泉</t>
  </si>
  <si>
    <t>甜不辣絲(QRC)</t>
    <phoneticPr fontId="4" type="noConversion"/>
  </si>
  <si>
    <t>牛蒡(QRC)</t>
    <phoneticPr fontId="4" type="noConversion"/>
  </si>
  <si>
    <t>嫩油豆腐丁(非基改)</t>
    <phoneticPr fontId="4" type="noConversion"/>
  </si>
  <si>
    <t>豬血糕丁(火鍋丁)(CAS)</t>
    <phoneticPr fontId="4" type="noConversion"/>
  </si>
  <si>
    <t>瘦夾心肉片</t>
    <phoneticPr fontId="4" type="noConversion"/>
  </si>
  <si>
    <t>蒸肉粉(五香)&lt;飛馬&gt;(600g)</t>
    <phoneticPr fontId="4" type="noConversion"/>
  </si>
  <si>
    <t>蕃茄炒蛋</t>
    <phoneticPr fontId="4" type="noConversion"/>
  </si>
  <si>
    <t>奶粉&lt;雀巢&gt;(2.1K)</t>
    <phoneticPr fontId="4" type="noConversion"/>
  </si>
  <si>
    <t>雀巢</t>
    <phoneticPr fontId="4" type="noConversion"/>
  </si>
  <si>
    <t>有機福山菜</t>
    <phoneticPr fontId="4" type="noConversion"/>
  </si>
  <si>
    <t>五花肉絲</t>
    <phoneticPr fontId="4" type="noConversion"/>
  </si>
  <si>
    <t>桃園市蘆竹區南崁國中113學年第二學期學生午餐食譜設計表  第 3 週    素食</t>
    <phoneticPr fontId="5" type="noConversion"/>
  </si>
  <si>
    <t>素甜不辣片</t>
    <phoneticPr fontId="4" type="noConversion"/>
  </si>
  <si>
    <t>牛蒡珍菇湯</t>
    <phoneticPr fontId="4" type="noConversion"/>
  </si>
  <si>
    <t>麻油杏鮑菇</t>
    <phoneticPr fontId="4" type="noConversion"/>
  </si>
  <si>
    <t>素紫米糕(900g)</t>
    <phoneticPr fontId="4" type="noConversion"/>
  </si>
  <si>
    <t>蒲燒豆包</t>
    <phoneticPr fontId="4" type="noConversion"/>
  </si>
  <si>
    <t>30片</t>
    <phoneticPr fontId="4" type="noConversion"/>
  </si>
  <si>
    <t>生豆包(非基改)</t>
    <phoneticPr fontId="4" type="noConversion"/>
  </si>
  <si>
    <t>素粉蒸什錦</t>
    <phoneticPr fontId="4" type="noConversion"/>
  </si>
  <si>
    <t>杏鮑菇(QRC)</t>
    <phoneticPr fontId="4" type="noConversion"/>
  </si>
  <si>
    <t>百頁豆腐(非基改)</t>
    <phoneticPr fontId="4" type="noConversion"/>
  </si>
  <si>
    <t>薑末</t>
    <phoneticPr fontId="4" type="noConversion"/>
  </si>
  <si>
    <t>咖哩麵腸</t>
    <phoneticPr fontId="4" type="noConversion"/>
  </si>
  <si>
    <t>麵腸(切片)</t>
    <phoneticPr fontId="4" type="noConversion"/>
  </si>
  <si>
    <t>火鍋肉片(CAS)&lt;嘉一香&gt;</t>
    <phoneticPr fontId="4" type="noConversion"/>
  </si>
  <si>
    <t>嘉一香</t>
    <phoneticPr fontId="4" type="noConversion"/>
  </si>
  <si>
    <t>保久乳&lt;光泉&gt;(200ml)</t>
    <phoneticPr fontId="4" type="noConversion"/>
  </si>
  <si>
    <t>燕麥(提前送</t>
    <phoneticPr fontId="4" type="noConversion"/>
  </si>
  <si>
    <t>蘋果</t>
    <phoneticPr fontId="4" type="noConversion"/>
  </si>
  <si>
    <t>棗子</t>
    <phoneticPr fontId="4" type="noConversion"/>
  </si>
  <si>
    <t>日通</t>
    <phoneticPr fontId="4" type="noConversion"/>
  </si>
  <si>
    <t>營養師:                                                                                   午餐秘書:                                                                                          主任: 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</si>
</sst>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瓶&quot;"/>
    <numFmt numFmtId="184" formatCode="#\ &quot;份&quot;"/>
    <numFmt numFmtId="185" formatCode="0;_栀"/>
    <numFmt numFmtId="186" formatCode="#\ &quot;KG&quot;"/>
  </numFmts>
  <fonts count="2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b/>
      <sz val="12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28"/>
      <color rgb="FF00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5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 applyAlignment="1">
      <alignment horizontal="center"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49" fontId="7" fillId="2" borderId="2" xfId="1" applyNumberFormat="1" applyFont="1" applyFill="1" applyBorder="1" applyAlignment="1">
      <alignment horizontal="center" vertical="center" shrinkToFit="1"/>
    </xf>
    <xf numFmtId="181" fontId="9" fillId="0" borderId="6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4" fillId="0" borderId="0" xfId="0" applyFo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185" fontId="8" fillId="0" borderId="2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8" fillId="0" borderId="0" xfId="1" applyFont="1">
      <alignment vertical="center"/>
    </xf>
    <xf numFmtId="0" fontId="20" fillId="0" borderId="0" xfId="1" applyFont="1" applyAlignment="1">
      <alignment vertical="center" shrinkToFit="1"/>
    </xf>
    <xf numFmtId="0" fontId="20" fillId="0" borderId="0" xfId="1" applyFont="1" applyAlignment="1">
      <alignment horizontal="right" vertical="center"/>
    </xf>
    <xf numFmtId="49" fontId="20" fillId="0" borderId="0" xfId="1" applyNumberFormat="1" applyFont="1" applyAlignment="1">
      <alignment vertical="center" shrinkToFit="1"/>
    </xf>
    <xf numFmtId="0" fontId="21" fillId="0" borderId="0" xfId="1" applyFont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49" fontId="2" fillId="0" borderId="0" xfId="1" applyNumberFormat="1" applyAlignment="1">
      <alignment vertical="center" shrinkToFit="1"/>
    </xf>
    <xf numFmtId="0" fontId="11" fillId="0" borderId="2" xfId="3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22" fillId="0" borderId="2" xfId="3" applyFont="1" applyBorder="1" applyAlignment="1">
      <alignment horizontal="center" vertical="center" textRotation="255"/>
    </xf>
    <xf numFmtId="0" fontId="22" fillId="0" borderId="2" xfId="0" applyFont="1" applyBorder="1">
      <alignment vertical="center"/>
    </xf>
    <xf numFmtId="0" fontId="22" fillId="0" borderId="2" xfId="3" applyFont="1" applyBorder="1">
      <alignment horizontal="left" vertical="center"/>
    </xf>
    <xf numFmtId="0" fontId="22" fillId="0" borderId="2" xfId="3" applyFont="1" applyBorder="1" applyAlignment="1">
      <alignment horizontal="right" vertical="center"/>
    </xf>
    <xf numFmtId="184" fontId="22" fillId="0" borderId="2" xfId="3" applyNumberFormat="1" applyFont="1" applyBorder="1" applyAlignment="1">
      <alignment horizontal="right" vertical="center"/>
    </xf>
    <xf numFmtId="0" fontId="23" fillId="0" borderId="2" xfId="3" applyFont="1" applyBorder="1">
      <alignment horizontal="left" vertical="center"/>
    </xf>
    <xf numFmtId="0" fontId="23" fillId="0" borderId="2" xfId="3" applyFont="1" applyBorder="1" applyAlignment="1">
      <alignment horizontal="left" vertical="center" shrinkToFit="1"/>
    </xf>
    <xf numFmtId="0" fontId="23" fillId="0" borderId="2" xfId="3" applyFont="1" applyBorder="1" applyAlignment="1">
      <alignment horizontal="right" vertical="center"/>
    </xf>
    <xf numFmtId="49" fontId="23" fillId="0" borderId="2" xfId="3" applyNumberFormat="1" applyFont="1" applyBorder="1" applyAlignment="1">
      <alignment horizontal="left" vertical="center" shrinkToFit="1"/>
    </xf>
    <xf numFmtId="182" fontId="23" fillId="0" borderId="2" xfId="3" applyNumberFormat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22" fillId="0" borderId="2" xfId="3" applyFont="1" applyBorder="1" applyAlignment="1">
      <alignment horizontal="left" vertical="center" shrinkToFit="1"/>
    </xf>
    <xf numFmtId="0" fontId="22" fillId="0" borderId="2" xfId="0" applyFont="1" applyBorder="1" applyAlignment="1">
      <alignment vertical="center" shrinkToFit="1"/>
    </xf>
    <xf numFmtId="0" fontId="14" fillId="0" borderId="2" xfId="0" applyFont="1" applyBorder="1">
      <alignment vertical="center"/>
    </xf>
    <xf numFmtId="0" fontId="11" fillId="0" borderId="2" xfId="3" applyFont="1" applyBorder="1" applyAlignment="1">
      <alignment horizontal="left" vertical="center" shrinkToFit="1"/>
    </xf>
    <xf numFmtId="0" fontId="22" fillId="0" borderId="2" xfId="3" applyFont="1" applyBorder="1" applyAlignment="1">
      <alignment horizontal="center" vertical="top" textRotation="255"/>
    </xf>
    <xf numFmtId="0" fontId="11" fillId="0" borderId="2" xfId="0" applyFont="1" applyBorder="1">
      <alignment vertical="center"/>
    </xf>
    <xf numFmtId="0" fontId="18" fillId="0" borderId="0" xfId="1" applyFont="1" applyAlignment="1">
      <alignment horizontal="center" vertical="center"/>
    </xf>
    <xf numFmtId="0" fontId="13" fillId="0" borderId="2" xfId="3" applyFont="1" applyBorder="1" applyAlignment="1">
      <alignment horizontal="center" vertical="center" textRotation="255"/>
    </xf>
    <xf numFmtId="0" fontId="23" fillId="0" borderId="2" xfId="0" applyFont="1" applyBorder="1" applyAlignment="1">
      <alignment vertical="center" shrinkToFit="1"/>
    </xf>
    <xf numFmtId="0" fontId="11" fillId="0" borderId="2" xfId="3" applyFont="1" applyBorder="1">
      <alignment horizontal="left" vertical="center"/>
    </xf>
    <xf numFmtId="183" fontId="22" fillId="2" borderId="2" xfId="3" applyNumberFormat="1" applyFont="1" applyFill="1" applyBorder="1" applyAlignment="1">
      <alignment horizontal="right" vertical="center"/>
    </xf>
    <xf numFmtId="0" fontId="2" fillId="0" borderId="0" xfId="1" applyFont="1">
      <alignment vertical="center"/>
    </xf>
    <xf numFmtId="186" fontId="11" fillId="0" borderId="2" xfId="3" applyNumberFormat="1" applyFont="1" applyBorder="1" applyAlignment="1">
      <alignment horizontal="right" vertical="center"/>
    </xf>
    <xf numFmtId="182" fontId="11" fillId="0" borderId="2" xfId="3" applyNumberFormat="1" applyFont="1" applyBorder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22" fillId="0" borderId="2" xfId="3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2" fontId="16" fillId="0" borderId="6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22" fillId="0" borderId="2" xfId="3" applyFont="1" applyBorder="1" applyAlignment="1">
      <alignment horizontal="center" vertical="top" textRotation="255"/>
    </xf>
    <xf numFmtId="0" fontId="22" fillId="0" borderId="2" xfId="0" applyFont="1" applyBorder="1" applyAlignment="1">
      <alignment horizontal="center" vertical="top" textRotation="255"/>
    </xf>
    <xf numFmtId="0" fontId="11" fillId="0" borderId="2" xfId="3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181" fontId="7" fillId="2" borderId="2" xfId="1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tabSelected="1" zoomScale="40" zoomScaleNormal="40" zoomScaleSheetLayoutView="50" workbookViewId="0">
      <selection activeCell="AH9" sqref="AH9"/>
    </sheetView>
  </sheetViews>
  <sheetFormatPr defaultColWidth="8.875" defaultRowHeight="4.9000000000000004" customHeight="1"/>
  <cols>
    <col min="1" max="1" width="7" style="25" customWidth="1"/>
    <col min="2" max="2" width="8.5" style="4" customWidth="1"/>
    <col min="3" max="3" width="52.5" style="4" customWidth="1"/>
    <col min="4" max="4" width="16.5" style="26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6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2.625" style="4" customWidth="1"/>
    <col min="16" max="16" width="18" style="26" customWidth="1"/>
    <col min="17" max="17" width="20.625" style="27" customWidth="1"/>
    <col min="18" max="18" width="15.625" style="4" hidden="1" customWidth="1"/>
    <col min="19" max="19" width="15.625" style="28" hidden="1" customWidth="1"/>
    <col min="20" max="20" width="8.5" style="4" customWidth="1"/>
    <col min="21" max="21" width="67.75" style="4" customWidth="1"/>
    <col min="22" max="22" width="15.25" style="29" customWidth="1"/>
    <col min="23" max="23" width="20.625" style="27" customWidth="1"/>
    <col min="24" max="25" width="15.625" style="4" hidden="1" customWidth="1"/>
    <col min="26" max="26" width="8.5" style="4" customWidth="1"/>
    <col min="27" max="27" width="31.5" style="4" customWidth="1"/>
    <col min="28" max="28" width="16.5" style="26" customWidth="1"/>
    <col min="29" max="29" width="20.625" style="27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87" t="s">
        <v>123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4" s="55" customFormat="1" ht="51.95" customHeight="1">
      <c r="A2" s="2" t="s">
        <v>0</v>
      </c>
      <c r="B2" s="88">
        <v>45712</v>
      </c>
      <c r="C2" s="88"/>
      <c r="D2" s="88"/>
      <c r="E2" s="88"/>
      <c r="F2" s="88"/>
      <c r="G2" s="88"/>
      <c r="H2" s="89">
        <f>B2+1</f>
        <v>45713</v>
      </c>
      <c r="I2" s="89"/>
      <c r="J2" s="89"/>
      <c r="K2" s="89"/>
      <c r="L2" s="89"/>
      <c r="M2" s="89"/>
      <c r="N2" s="90">
        <f>H2+1</f>
        <v>45714</v>
      </c>
      <c r="O2" s="90"/>
      <c r="P2" s="90"/>
      <c r="Q2" s="90"/>
      <c r="R2" s="90"/>
      <c r="S2" s="90"/>
      <c r="T2" s="91">
        <f>N2+1</f>
        <v>45715</v>
      </c>
      <c r="U2" s="91"/>
      <c r="V2" s="91"/>
      <c r="W2" s="91"/>
      <c r="X2" s="91"/>
      <c r="Y2" s="91"/>
      <c r="Z2" s="92">
        <f>T2+1</f>
        <v>45716</v>
      </c>
      <c r="AA2" s="93"/>
      <c r="AB2" s="93"/>
      <c r="AC2" s="94"/>
      <c r="AD2" s="3"/>
      <c r="AE2" s="3"/>
    </row>
    <row r="3" spans="1:34" ht="51.95" customHeight="1">
      <c r="A3" s="2" t="s">
        <v>1</v>
      </c>
      <c r="B3" s="5"/>
      <c r="C3" s="85">
        <v>1561</v>
      </c>
      <c r="D3" s="85"/>
      <c r="E3" s="85"/>
      <c r="F3" s="7"/>
      <c r="G3" s="7"/>
      <c r="H3" s="5"/>
      <c r="I3" s="85">
        <f>C3</f>
        <v>1561</v>
      </c>
      <c r="J3" s="85"/>
      <c r="K3" s="85"/>
      <c r="L3" s="7"/>
      <c r="M3" s="7"/>
      <c r="N3" s="5"/>
      <c r="O3" s="85">
        <f>I3</f>
        <v>1561</v>
      </c>
      <c r="P3" s="85"/>
      <c r="Q3" s="85"/>
      <c r="R3" s="7"/>
      <c r="S3" s="7"/>
      <c r="T3" s="5"/>
      <c r="U3" s="85">
        <f>O3</f>
        <v>1561</v>
      </c>
      <c r="V3" s="85"/>
      <c r="W3" s="85"/>
      <c r="X3" s="7"/>
      <c r="Y3" s="7"/>
      <c r="Z3" s="5"/>
      <c r="AA3" s="85">
        <f>U3</f>
        <v>1561</v>
      </c>
      <c r="AB3" s="85"/>
      <c r="AC3" s="85"/>
      <c r="AD3" s="7"/>
      <c r="AE3" s="7"/>
    </row>
    <row r="4" spans="1:34" ht="51.95" customHeight="1">
      <c r="A4" s="2"/>
      <c r="B4" s="5"/>
      <c r="C4" s="6" t="s">
        <v>2</v>
      </c>
      <c r="D4" s="8" t="s">
        <v>3</v>
      </c>
      <c r="E4" s="9" t="s">
        <v>4</v>
      </c>
      <c r="F4" s="2" t="s">
        <v>5</v>
      </c>
      <c r="G4" s="2" t="s">
        <v>6</v>
      </c>
      <c r="H4" s="5"/>
      <c r="I4" s="6" t="s">
        <v>2</v>
      </c>
      <c r="J4" s="8" t="s">
        <v>3</v>
      </c>
      <c r="K4" s="9" t="s">
        <v>4</v>
      </c>
      <c r="L4" s="2" t="s">
        <v>5</v>
      </c>
      <c r="M4" s="2" t="s">
        <v>6</v>
      </c>
      <c r="N4" s="5"/>
      <c r="O4" s="6" t="s">
        <v>2</v>
      </c>
      <c r="P4" s="8" t="s">
        <v>3</v>
      </c>
      <c r="Q4" s="9" t="s">
        <v>4</v>
      </c>
      <c r="R4" s="2" t="s">
        <v>5</v>
      </c>
      <c r="S4" s="2" t="s">
        <v>6</v>
      </c>
      <c r="T4" s="5"/>
      <c r="U4" s="6" t="s">
        <v>2</v>
      </c>
      <c r="V4" s="10" t="s">
        <v>3</v>
      </c>
      <c r="W4" s="9" t="s">
        <v>4</v>
      </c>
      <c r="X4" s="2" t="s">
        <v>5</v>
      </c>
      <c r="Y4" s="2" t="s">
        <v>6</v>
      </c>
      <c r="Z4" s="5"/>
      <c r="AA4" s="6" t="s">
        <v>2</v>
      </c>
      <c r="AB4" s="8" t="s">
        <v>3</v>
      </c>
      <c r="AC4" s="9" t="s">
        <v>4</v>
      </c>
      <c r="AD4" s="2" t="s">
        <v>5</v>
      </c>
      <c r="AE4" s="2" t="s">
        <v>6</v>
      </c>
      <c r="AF4" s="11"/>
      <c r="AG4" s="12"/>
      <c r="AH4" s="12"/>
    </row>
    <row r="5" spans="1:34" s="13" customFormat="1" ht="51.95" customHeight="1">
      <c r="A5" s="86" t="s">
        <v>7</v>
      </c>
      <c r="B5" s="80"/>
      <c r="C5" s="82" t="s">
        <v>8</v>
      </c>
      <c r="D5" s="84"/>
      <c r="E5" s="82"/>
      <c r="F5" s="82"/>
      <c r="G5" s="82"/>
      <c r="H5" s="80" t="s">
        <v>28</v>
      </c>
      <c r="I5" s="82" t="s">
        <v>124</v>
      </c>
      <c r="J5" s="83" t="s">
        <v>113</v>
      </c>
      <c r="K5" s="81" t="s">
        <v>95</v>
      </c>
      <c r="L5" s="81">
        <v>350</v>
      </c>
      <c r="M5" s="81">
        <v>5250</v>
      </c>
      <c r="N5" s="80"/>
      <c r="O5" s="82" t="s">
        <v>9</v>
      </c>
      <c r="P5" s="83"/>
      <c r="Q5" s="82"/>
      <c r="R5" s="81"/>
      <c r="S5" s="81"/>
      <c r="T5" s="80"/>
      <c r="U5" s="82" t="s">
        <v>9</v>
      </c>
      <c r="V5" s="84"/>
      <c r="W5" s="82"/>
      <c r="X5" s="82"/>
      <c r="Y5" s="82"/>
      <c r="Z5" s="80"/>
      <c r="AA5" s="82"/>
      <c r="AB5" s="83"/>
      <c r="AC5" s="82"/>
      <c r="AD5" s="81"/>
      <c r="AE5" s="81"/>
    </row>
    <row r="6" spans="1:34" s="13" customFormat="1" ht="51.95" customHeight="1">
      <c r="A6" s="86"/>
      <c r="B6" s="80"/>
      <c r="C6" s="82"/>
      <c r="D6" s="84"/>
      <c r="E6" s="82"/>
      <c r="F6" s="82"/>
      <c r="G6" s="82"/>
      <c r="H6" s="80"/>
      <c r="I6" s="82"/>
      <c r="J6" s="83"/>
      <c r="K6" s="81"/>
      <c r="L6" s="81"/>
      <c r="M6" s="81"/>
      <c r="N6" s="80"/>
      <c r="O6" s="82"/>
      <c r="P6" s="83"/>
      <c r="Q6" s="82"/>
      <c r="R6" s="81"/>
      <c r="S6" s="81"/>
      <c r="T6" s="80"/>
      <c r="U6" s="82"/>
      <c r="V6" s="84"/>
      <c r="W6" s="82"/>
      <c r="X6" s="82"/>
      <c r="Y6" s="82"/>
      <c r="Z6" s="80"/>
      <c r="AA6" s="82"/>
      <c r="AB6" s="83"/>
      <c r="AC6" s="82"/>
      <c r="AD6" s="81"/>
      <c r="AE6" s="81"/>
    </row>
    <row r="7" spans="1:34" s="14" customFormat="1" ht="51.95" customHeight="1">
      <c r="A7" s="69" t="s">
        <v>10</v>
      </c>
      <c r="B7" s="71" t="s">
        <v>25</v>
      </c>
      <c r="C7" s="53" t="s">
        <v>125</v>
      </c>
      <c r="D7" s="53" t="s">
        <v>126</v>
      </c>
      <c r="E7" s="30" t="s">
        <v>127</v>
      </c>
      <c r="F7" s="30">
        <v>1800</v>
      </c>
      <c r="G7" s="30">
        <v>37800</v>
      </c>
      <c r="H7" s="73" t="s">
        <v>29</v>
      </c>
      <c r="I7" s="53" t="s">
        <v>64</v>
      </c>
      <c r="J7" s="53" t="s">
        <v>65</v>
      </c>
      <c r="K7" s="56">
        <v>69</v>
      </c>
      <c r="L7" s="30">
        <v>184</v>
      </c>
      <c r="M7" s="30">
        <f>L7*K7</f>
        <v>12696</v>
      </c>
      <c r="N7" s="73" t="s">
        <v>32</v>
      </c>
      <c r="O7" s="53" t="s">
        <v>164</v>
      </c>
      <c r="P7" s="53" t="s">
        <v>38</v>
      </c>
      <c r="Q7" s="30" t="s">
        <v>39</v>
      </c>
      <c r="R7" s="30">
        <v>230</v>
      </c>
      <c r="S7" s="30">
        <v>20700</v>
      </c>
      <c r="T7" s="73" t="s">
        <v>34</v>
      </c>
      <c r="U7" s="53" t="s">
        <v>105</v>
      </c>
      <c r="V7" s="35" t="s">
        <v>38</v>
      </c>
      <c r="W7" s="36" t="s">
        <v>128</v>
      </c>
      <c r="X7" s="36">
        <v>230</v>
      </c>
      <c r="Y7" s="36">
        <v>24150</v>
      </c>
      <c r="Z7" s="71"/>
      <c r="AA7" s="34"/>
      <c r="AB7" s="34"/>
      <c r="AC7" s="34"/>
      <c r="AD7" s="34"/>
      <c r="AE7" s="34"/>
    </row>
    <row r="8" spans="1:34" s="14" customFormat="1" ht="51.95" customHeight="1">
      <c r="A8" s="70"/>
      <c r="B8" s="72"/>
      <c r="C8" s="49"/>
      <c r="D8" s="49"/>
      <c r="E8" s="49"/>
      <c r="F8" s="49"/>
      <c r="G8" s="49"/>
      <c r="H8" s="74"/>
      <c r="I8" s="53" t="s">
        <v>69</v>
      </c>
      <c r="J8" s="53" t="s">
        <v>65</v>
      </c>
      <c r="K8" s="56">
        <v>45</v>
      </c>
      <c r="L8" s="30">
        <v>142</v>
      </c>
      <c r="M8" s="30">
        <f>L8*K8</f>
        <v>6390</v>
      </c>
      <c r="N8" s="74"/>
      <c r="O8" s="53" t="s">
        <v>129</v>
      </c>
      <c r="P8" s="53" t="s">
        <v>130</v>
      </c>
      <c r="Q8" s="30" t="s">
        <v>131</v>
      </c>
      <c r="R8" s="30">
        <v>94</v>
      </c>
      <c r="S8" s="30">
        <v>7520</v>
      </c>
      <c r="T8" s="74"/>
      <c r="U8" s="53" t="s">
        <v>97</v>
      </c>
      <c r="V8" s="35" t="s">
        <v>98</v>
      </c>
      <c r="W8" s="36" t="s">
        <v>132</v>
      </c>
      <c r="X8" s="36">
        <v>74</v>
      </c>
      <c r="Y8" s="36">
        <v>3330</v>
      </c>
      <c r="Z8" s="72"/>
      <c r="AA8" s="34"/>
      <c r="AB8" s="34"/>
      <c r="AC8" s="34"/>
      <c r="AD8" s="34"/>
      <c r="AE8" s="34"/>
    </row>
    <row r="9" spans="1:34" s="14" customFormat="1" ht="51.95" customHeight="1">
      <c r="A9" s="70"/>
      <c r="B9" s="72"/>
      <c r="C9" s="49"/>
      <c r="D9" s="49"/>
      <c r="E9" s="49"/>
      <c r="F9" s="49"/>
      <c r="G9" s="49"/>
      <c r="H9" s="74"/>
      <c r="I9" s="53" t="s">
        <v>42</v>
      </c>
      <c r="J9" s="53" t="s">
        <v>43</v>
      </c>
      <c r="K9" s="30" t="s">
        <v>67</v>
      </c>
      <c r="L9" s="30">
        <v>45</v>
      </c>
      <c r="M9" s="30">
        <v>2250</v>
      </c>
      <c r="N9" s="74"/>
      <c r="O9" s="53" t="s">
        <v>165</v>
      </c>
      <c r="P9" s="53" t="s">
        <v>133</v>
      </c>
      <c r="Q9" s="30" t="s">
        <v>70</v>
      </c>
      <c r="R9" s="30">
        <v>98</v>
      </c>
      <c r="S9" s="30">
        <v>1764</v>
      </c>
      <c r="T9" s="74"/>
      <c r="U9" s="53" t="s">
        <v>44</v>
      </c>
      <c r="V9" s="35" t="s">
        <v>45</v>
      </c>
      <c r="W9" s="36" t="s">
        <v>50</v>
      </c>
      <c r="X9" s="36">
        <v>66</v>
      </c>
      <c r="Y9" s="36">
        <v>792</v>
      </c>
      <c r="Z9" s="72"/>
      <c r="AA9" s="34"/>
      <c r="AB9" s="34"/>
      <c r="AC9" s="34"/>
      <c r="AD9" s="34"/>
      <c r="AE9" s="34"/>
    </row>
    <row r="10" spans="1:34" s="14" customFormat="1" ht="51.95" customHeight="1">
      <c r="A10" s="70"/>
      <c r="B10" s="72"/>
      <c r="C10" s="49"/>
      <c r="D10" s="49"/>
      <c r="E10" s="49"/>
      <c r="F10" s="49"/>
      <c r="G10" s="49"/>
      <c r="H10" s="74"/>
      <c r="I10" s="53" t="s">
        <v>163</v>
      </c>
      <c r="J10" s="53" t="s">
        <v>100</v>
      </c>
      <c r="K10" s="30" t="s">
        <v>75</v>
      </c>
      <c r="L10" s="30">
        <v>92</v>
      </c>
      <c r="M10" s="30">
        <v>1656</v>
      </c>
      <c r="N10" s="74"/>
      <c r="O10" s="53" t="s">
        <v>53</v>
      </c>
      <c r="P10" s="53" t="s">
        <v>54</v>
      </c>
      <c r="Q10" s="30" t="s">
        <v>90</v>
      </c>
      <c r="R10" s="30">
        <v>248</v>
      </c>
      <c r="S10" s="30">
        <v>248</v>
      </c>
      <c r="T10" s="74"/>
      <c r="U10" s="53" t="s">
        <v>47</v>
      </c>
      <c r="V10" s="35" t="s">
        <v>48</v>
      </c>
      <c r="W10" s="36" t="s">
        <v>37</v>
      </c>
      <c r="X10" s="36">
        <v>38</v>
      </c>
      <c r="Y10" s="36">
        <v>380</v>
      </c>
      <c r="Z10" s="72"/>
      <c r="AA10" s="34"/>
      <c r="AB10" s="34"/>
      <c r="AC10" s="34"/>
      <c r="AD10" s="34"/>
      <c r="AE10" s="34"/>
    </row>
    <row r="11" spans="1:34" s="14" customFormat="1" ht="51.95" customHeight="1">
      <c r="A11" s="70"/>
      <c r="B11" s="72"/>
      <c r="C11" s="49"/>
      <c r="D11" s="49"/>
      <c r="E11" s="49"/>
      <c r="F11" s="49"/>
      <c r="G11" s="49"/>
      <c r="H11" s="74"/>
      <c r="I11" s="53" t="s">
        <v>134</v>
      </c>
      <c r="J11" s="53" t="s">
        <v>54</v>
      </c>
      <c r="K11" s="30" t="s">
        <v>55</v>
      </c>
      <c r="L11" s="30">
        <v>108</v>
      </c>
      <c r="M11" s="30">
        <v>130</v>
      </c>
      <c r="N11" s="74"/>
      <c r="O11" s="49"/>
      <c r="P11" s="49"/>
      <c r="Q11" s="49"/>
      <c r="R11" s="49"/>
      <c r="S11" s="49"/>
      <c r="T11" s="74"/>
      <c r="U11" s="53" t="s">
        <v>115</v>
      </c>
      <c r="V11" s="35" t="s">
        <v>52</v>
      </c>
      <c r="W11" s="36" t="s">
        <v>37</v>
      </c>
      <c r="X11" s="36">
        <v>140</v>
      </c>
      <c r="Y11" s="36">
        <v>1400</v>
      </c>
      <c r="Z11" s="72"/>
      <c r="AA11" s="34"/>
      <c r="AB11" s="34"/>
      <c r="AC11" s="34"/>
      <c r="AD11" s="34"/>
      <c r="AE11" s="34"/>
    </row>
    <row r="12" spans="1:34" s="14" customFormat="1" ht="51.95" customHeight="1">
      <c r="A12" s="70"/>
      <c r="B12" s="72"/>
      <c r="C12" s="49"/>
      <c r="D12" s="49"/>
      <c r="E12" s="49"/>
      <c r="F12" s="49"/>
      <c r="G12" s="49"/>
      <c r="H12" s="74"/>
      <c r="I12" s="53" t="s">
        <v>135</v>
      </c>
      <c r="J12" s="53" t="s">
        <v>136</v>
      </c>
      <c r="K12" s="30" t="s">
        <v>51</v>
      </c>
      <c r="L12" s="30">
        <v>610</v>
      </c>
      <c r="M12" s="30">
        <v>610</v>
      </c>
      <c r="N12" s="74"/>
      <c r="O12" s="49"/>
      <c r="P12" s="49"/>
      <c r="Q12" s="49"/>
      <c r="R12" s="49"/>
      <c r="S12" s="49"/>
      <c r="T12" s="74"/>
      <c r="U12" s="53" t="s">
        <v>137</v>
      </c>
      <c r="V12" s="35" t="s">
        <v>138</v>
      </c>
      <c r="W12" s="36" t="s">
        <v>139</v>
      </c>
      <c r="X12" s="36">
        <v>185</v>
      </c>
      <c r="Y12" s="36">
        <v>370</v>
      </c>
      <c r="Z12" s="72"/>
      <c r="AA12" s="34"/>
      <c r="AB12" s="34"/>
      <c r="AC12" s="34"/>
      <c r="AD12" s="34"/>
      <c r="AE12" s="34"/>
    </row>
    <row r="13" spans="1:34" s="14" customFormat="1" ht="51.95" customHeight="1">
      <c r="A13" s="70"/>
      <c r="B13" s="72"/>
      <c r="C13" s="49"/>
      <c r="D13" s="49"/>
      <c r="E13" s="49"/>
      <c r="F13" s="49"/>
      <c r="G13" s="49"/>
      <c r="H13" s="74"/>
      <c r="I13" s="53" t="s">
        <v>140</v>
      </c>
      <c r="J13" s="53" t="s">
        <v>83</v>
      </c>
      <c r="K13" s="30" t="s">
        <v>141</v>
      </c>
      <c r="L13" s="30">
        <v>595</v>
      </c>
      <c r="M13" s="30">
        <v>595</v>
      </c>
      <c r="N13" s="74"/>
      <c r="O13" s="49"/>
      <c r="P13" s="49"/>
      <c r="Q13" s="49"/>
      <c r="R13" s="49"/>
      <c r="S13" s="49"/>
      <c r="T13" s="74"/>
      <c r="U13" s="49"/>
      <c r="V13" s="34"/>
      <c r="W13" s="34"/>
      <c r="X13" s="34"/>
      <c r="Y13" s="34"/>
      <c r="Z13" s="72"/>
      <c r="AA13" s="34"/>
      <c r="AB13" s="34"/>
      <c r="AC13" s="34"/>
      <c r="AD13" s="34"/>
      <c r="AE13" s="34"/>
    </row>
    <row r="14" spans="1:34" s="14" customFormat="1" ht="51.95" customHeight="1">
      <c r="A14" s="69" t="s">
        <v>11</v>
      </c>
      <c r="B14" s="71" t="s">
        <v>26</v>
      </c>
      <c r="C14" s="53" t="s">
        <v>160</v>
      </c>
      <c r="D14" s="53" t="s">
        <v>101</v>
      </c>
      <c r="E14" s="30" t="s">
        <v>142</v>
      </c>
      <c r="F14" s="30">
        <v>123</v>
      </c>
      <c r="G14" s="30">
        <v>8487</v>
      </c>
      <c r="H14" s="73" t="s">
        <v>30</v>
      </c>
      <c r="I14" s="53" t="s">
        <v>162</v>
      </c>
      <c r="J14" s="53" t="s">
        <v>40</v>
      </c>
      <c r="K14" s="30" t="s">
        <v>96</v>
      </c>
      <c r="L14" s="30">
        <v>118</v>
      </c>
      <c r="M14" s="30">
        <v>8850</v>
      </c>
      <c r="N14" s="73" t="s">
        <v>166</v>
      </c>
      <c r="O14" s="53" t="s">
        <v>62</v>
      </c>
      <c r="P14" s="53" t="s">
        <v>63</v>
      </c>
      <c r="Q14" s="56">
        <v>120</v>
      </c>
      <c r="R14" s="30">
        <v>70</v>
      </c>
      <c r="S14" s="30">
        <f>R14*Q14</f>
        <v>8400</v>
      </c>
      <c r="T14" s="73" t="s">
        <v>35</v>
      </c>
      <c r="U14" s="53" t="s">
        <v>81</v>
      </c>
      <c r="V14" s="35" t="s">
        <v>82</v>
      </c>
      <c r="W14" s="36" t="s">
        <v>66</v>
      </c>
      <c r="X14" s="36">
        <v>35</v>
      </c>
      <c r="Y14" s="36">
        <v>3500</v>
      </c>
      <c r="Z14" s="71"/>
      <c r="AA14" s="34"/>
      <c r="AB14" s="34"/>
      <c r="AC14" s="34"/>
      <c r="AD14" s="34"/>
      <c r="AE14" s="34"/>
    </row>
    <row r="15" spans="1:34" s="14" customFormat="1" ht="51.95" customHeight="1">
      <c r="A15" s="70"/>
      <c r="B15" s="72"/>
      <c r="C15" s="53" t="s">
        <v>104</v>
      </c>
      <c r="D15" s="53" t="s">
        <v>52</v>
      </c>
      <c r="E15" s="30" t="s">
        <v>132</v>
      </c>
      <c r="F15" s="30">
        <v>110</v>
      </c>
      <c r="G15" s="30">
        <v>4950</v>
      </c>
      <c r="H15" s="74"/>
      <c r="I15" s="53" t="s">
        <v>44</v>
      </c>
      <c r="J15" s="53" t="s">
        <v>45</v>
      </c>
      <c r="K15" s="30" t="s">
        <v>80</v>
      </c>
      <c r="L15" s="30">
        <v>66</v>
      </c>
      <c r="M15" s="30">
        <v>990</v>
      </c>
      <c r="N15" s="74"/>
      <c r="O15" s="53" t="s">
        <v>74</v>
      </c>
      <c r="P15" s="53" t="s">
        <v>52</v>
      </c>
      <c r="Q15" s="30" t="s">
        <v>143</v>
      </c>
      <c r="R15" s="30">
        <v>116</v>
      </c>
      <c r="S15" s="30">
        <v>8352</v>
      </c>
      <c r="T15" s="74"/>
      <c r="U15" s="53" t="s">
        <v>47</v>
      </c>
      <c r="V15" s="35" t="s">
        <v>48</v>
      </c>
      <c r="W15" s="36" t="s">
        <v>50</v>
      </c>
      <c r="X15" s="36">
        <v>38</v>
      </c>
      <c r="Y15" s="36">
        <v>456</v>
      </c>
      <c r="Z15" s="72"/>
      <c r="AA15" s="34"/>
      <c r="AB15" s="34"/>
      <c r="AC15" s="34"/>
      <c r="AD15" s="34"/>
      <c r="AE15" s="34"/>
    </row>
    <row r="16" spans="1:34" s="14" customFormat="1" ht="51.95" customHeight="1">
      <c r="A16" s="70"/>
      <c r="B16" s="72"/>
      <c r="C16" s="53" t="s">
        <v>77</v>
      </c>
      <c r="D16" s="53" t="s">
        <v>73</v>
      </c>
      <c r="E16" s="30" t="s">
        <v>91</v>
      </c>
      <c r="F16" s="30">
        <v>115</v>
      </c>
      <c r="G16" s="30">
        <v>690</v>
      </c>
      <c r="H16" s="74"/>
      <c r="I16" s="53" t="s">
        <v>114</v>
      </c>
      <c r="J16" s="53" t="s">
        <v>38</v>
      </c>
      <c r="K16" s="56">
        <v>6</v>
      </c>
      <c r="L16" s="30">
        <v>230</v>
      </c>
      <c r="M16" s="30">
        <f>L16*K16</f>
        <v>1380</v>
      </c>
      <c r="N16" s="74"/>
      <c r="O16" s="53" t="s">
        <v>71</v>
      </c>
      <c r="P16" s="53" t="s">
        <v>72</v>
      </c>
      <c r="Q16" s="30" t="s">
        <v>56</v>
      </c>
      <c r="R16" s="30">
        <v>136</v>
      </c>
      <c r="S16" s="30">
        <v>272</v>
      </c>
      <c r="T16" s="74"/>
      <c r="U16" s="53" t="s">
        <v>106</v>
      </c>
      <c r="V16" s="35" t="s">
        <v>38</v>
      </c>
      <c r="W16" s="36" t="s">
        <v>76</v>
      </c>
      <c r="X16" s="36">
        <v>230</v>
      </c>
      <c r="Y16" s="36">
        <v>1840</v>
      </c>
      <c r="Z16" s="72"/>
      <c r="AA16" s="34"/>
      <c r="AB16" s="34"/>
      <c r="AC16" s="34"/>
      <c r="AD16" s="34"/>
      <c r="AE16" s="34"/>
    </row>
    <row r="17" spans="1:34" s="14" customFormat="1" ht="51.95" customHeight="1">
      <c r="A17" s="70"/>
      <c r="B17" s="72"/>
      <c r="C17" s="53" t="s">
        <v>108</v>
      </c>
      <c r="D17" s="53" t="s">
        <v>43</v>
      </c>
      <c r="E17" s="30" t="s">
        <v>99</v>
      </c>
      <c r="F17" s="30">
        <v>76</v>
      </c>
      <c r="G17" s="30">
        <v>304</v>
      </c>
      <c r="H17" s="74"/>
      <c r="I17" s="53" t="s">
        <v>47</v>
      </c>
      <c r="J17" s="53" t="s">
        <v>48</v>
      </c>
      <c r="K17" s="30" t="s">
        <v>68</v>
      </c>
      <c r="L17" s="30">
        <v>38</v>
      </c>
      <c r="M17" s="30">
        <v>228</v>
      </c>
      <c r="N17" s="74"/>
      <c r="O17" s="49"/>
      <c r="P17" s="49"/>
      <c r="Q17" s="49"/>
      <c r="R17" s="49"/>
      <c r="S17" s="49"/>
      <c r="T17" s="74"/>
      <c r="U17" s="53" t="s">
        <v>58</v>
      </c>
      <c r="V17" s="35" t="s">
        <v>59</v>
      </c>
      <c r="W17" s="36" t="s">
        <v>56</v>
      </c>
      <c r="X17" s="36">
        <v>1550</v>
      </c>
      <c r="Y17" s="36">
        <v>3100</v>
      </c>
      <c r="Z17" s="72"/>
      <c r="AA17" s="34"/>
      <c r="AB17" s="34"/>
      <c r="AC17" s="34"/>
      <c r="AD17" s="34"/>
      <c r="AE17" s="34"/>
    </row>
    <row r="18" spans="1:34" s="14" customFormat="1" ht="51.95" customHeight="1">
      <c r="A18" s="70"/>
      <c r="B18" s="72"/>
      <c r="C18" s="53" t="s">
        <v>53</v>
      </c>
      <c r="D18" s="53" t="s">
        <v>54</v>
      </c>
      <c r="E18" s="30" t="s">
        <v>60</v>
      </c>
      <c r="F18" s="30">
        <v>248</v>
      </c>
      <c r="G18" s="30">
        <v>372</v>
      </c>
      <c r="H18" s="74"/>
      <c r="I18" s="53" t="s">
        <v>77</v>
      </c>
      <c r="J18" s="53" t="s">
        <v>73</v>
      </c>
      <c r="K18" s="30" t="s">
        <v>68</v>
      </c>
      <c r="L18" s="30">
        <v>115</v>
      </c>
      <c r="M18" s="30">
        <v>690</v>
      </c>
      <c r="N18" s="74"/>
      <c r="O18" s="49"/>
      <c r="P18" s="49"/>
      <c r="Q18" s="49"/>
      <c r="R18" s="49"/>
      <c r="S18" s="49"/>
      <c r="T18" s="74"/>
      <c r="U18" s="53" t="s">
        <v>144</v>
      </c>
      <c r="V18" s="35" t="s">
        <v>61</v>
      </c>
      <c r="W18" s="36" t="s">
        <v>55</v>
      </c>
      <c r="X18" s="36">
        <v>225</v>
      </c>
      <c r="Y18" s="36">
        <v>270</v>
      </c>
      <c r="Z18" s="72"/>
      <c r="AA18" s="34"/>
      <c r="AB18" s="34"/>
      <c r="AC18" s="34"/>
      <c r="AD18" s="34"/>
      <c r="AE18" s="34"/>
    </row>
    <row r="19" spans="1:34" s="14" customFormat="1" ht="51.95" customHeight="1">
      <c r="A19" s="70"/>
      <c r="B19" s="72"/>
      <c r="C19" s="53" t="s">
        <v>118</v>
      </c>
      <c r="D19" s="53" t="s">
        <v>48</v>
      </c>
      <c r="E19" s="30" t="s">
        <v>68</v>
      </c>
      <c r="F19" s="30">
        <v>38</v>
      </c>
      <c r="G19" s="30">
        <v>228</v>
      </c>
      <c r="H19" s="74"/>
      <c r="I19" s="53" t="s">
        <v>145</v>
      </c>
      <c r="J19" s="53" t="s">
        <v>146</v>
      </c>
      <c r="K19" s="30" t="s">
        <v>147</v>
      </c>
      <c r="L19" s="30">
        <v>150</v>
      </c>
      <c r="M19" s="30">
        <v>600</v>
      </c>
      <c r="N19" s="74"/>
      <c r="O19" s="49"/>
      <c r="P19" s="49"/>
      <c r="Q19" s="49"/>
      <c r="R19" s="49"/>
      <c r="S19" s="49"/>
      <c r="T19" s="74"/>
      <c r="U19" s="49"/>
      <c r="V19" s="34"/>
      <c r="W19" s="34"/>
      <c r="X19" s="34"/>
      <c r="Y19" s="34"/>
      <c r="Z19" s="72"/>
      <c r="AA19" s="34"/>
      <c r="AB19" s="34"/>
      <c r="AC19" s="30"/>
      <c r="AD19" s="30"/>
      <c r="AE19" s="30"/>
    </row>
    <row r="20" spans="1:34" s="14" customFormat="1" ht="51.95" customHeight="1">
      <c r="A20" s="70"/>
      <c r="B20" s="72"/>
      <c r="C20" s="49"/>
      <c r="D20" s="49"/>
      <c r="E20" s="49"/>
      <c r="F20" s="49"/>
      <c r="G20" s="49"/>
      <c r="H20" s="74"/>
      <c r="I20" s="53" t="s">
        <v>71</v>
      </c>
      <c r="J20" s="53" t="s">
        <v>72</v>
      </c>
      <c r="K20" s="30" t="s">
        <v>60</v>
      </c>
      <c r="L20" s="30">
        <v>136</v>
      </c>
      <c r="M20" s="30">
        <v>204</v>
      </c>
      <c r="N20" s="74"/>
      <c r="O20" s="49"/>
      <c r="P20" s="49"/>
      <c r="Q20" s="49"/>
      <c r="R20" s="49"/>
      <c r="S20" s="49"/>
      <c r="T20" s="74"/>
      <c r="U20" s="49"/>
      <c r="V20" s="34"/>
      <c r="W20" s="34"/>
      <c r="X20" s="34"/>
      <c r="Y20" s="34"/>
      <c r="Z20" s="72"/>
      <c r="AA20" s="34"/>
      <c r="AB20" s="34"/>
      <c r="AC20" s="30"/>
      <c r="AD20" s="30"/>
      <c r="AE20" s="30"/>
    </row>
    <row r="21" spans="1:34" s="14" customFormat="1" ht="51.95" customHeight="1">
      <c r="A21" s="70"/>
      <c r="B21" s="72"/>
      <c r="C21" s="49"/>
      <c r="D21" s="49"/>
      <c r="E21" s="49"/>
      <c r="F21" s="49"/>
      <c r="G21" s="49"/>
      <c r="H21" s="74"/>
      <c r="I21" s="53" t="s">
        <v>53</v>
      </c>
      <c r="J21" s="53" t="s">
        <v>54</v>
      </c>
      <c r="K21" s="30" t="s">
        <v>55</v>
      </c>
      <c r="L21" s="30">
        <v>248</v>
      </c>
      <c r="M21" s="30">
        <v>298</v>
      </c>
      <c r="N21" s="74"/>
      <c r="O21" s="49"/>
      <c r="P21" s="49"/>
      <c r="Q21" s="49"/>
      <c r="R21" s="49"/>
      <c r="S21" s="49"/>
      <c r="T21" s="74"/>
      <c r="U21" s="49"/>
      <c r="V21" s="34"/>
      <c r="W21" s="34"/>
      <c r="X21" s="34"/>
      <c r="Y21" s="34"/>
      <c r="Z21" s="72"/>
      <c r="AA21" s="34"/>
      <c r="AB21" s="34"/>
      <c r="AC21" s="49"/>
      <c r="AD21" s="49"/>
      <c r="AE21" s="49"/>
    </row>
    <row r="22" spans="1:34" s="14" customFormat="1" ht="51.95" customHeight="1">
      <c r="A22" s="69" t="s">
        <v>12</v>
      </c>
      <c r="B22" s="77" t="s">
        <v>13</v>
      </c>
      <c r="C22" s="31" t="s">
        <v>119</v>
      </c>
      <c r="D22" s="31" t="s">
        <v>92</v>
      </c>
      <c r="E22" s="30" t="s">
        <v>93</v>
      </c>
      <c r="F22" s="30">
        <v>20</v>
      </c>
      <c r="G22" s="30">
        <v>2600</v>
      </c>
      <c r="H22" s="79" t="s">
        <v>13</v>
      </c>
      <c r="I22" s="31" t="s">
        <v>169</v>
      </c>
      <c r="J22" s="31" t="s">
        <v>92</v>
      </c>
      <c r="K22" s="30" t="s">
        <v>93</v>
      </c>
      <c r="L22" s="30">
        <v>20</v>
      </c>
      <c r="M22" s="30">
        <v>2600</v>
      </c>
      <c r="N22" s="79" t="s">
        <v>13</v>
      </c>
      <c r="O22" s="31" t="s">
        <v>117</v>
      </c>
      <c r="P22" s="31" t="s">
        <v>94</v>
      </c>
      <c r="Q22" s="30" t="s">
        <v>93</v>
      </c>
      <c r="R22" s="30">
        <v>20</v>
      </c>
      <c r="S22" s="30">
        <v>2600</v>
      </c>
      <c r="T22" s="79" t="s">
        <v>13</v>
      </c>
      <c r="U22" s="31" t="s">
        <v>116</v>
      </c>
      <c r="V22" s="31" t="s">
        <v>92</v>
      </c>
      <c r="W22" s="36" t="s">
        <v>93</v>
      </c>
      <c r="X22" s="30">
        <v>20</v>
      </c>
      <c r="Y22" s="30">
        <v>2600</v>
      </c>
      <c r="Z22" s="71"/>
      <c r="AA22" s="34"/>
      <c r="AB22" s="34"/>
      <c r="AC22" s="30"/>
      <c r="AD22" s="30"/>
      <c r="AE22" s="30"/>
    </row>
    <row r="23" spans="1:34" s="14" customFormat="1" ht="51.95" customHeight="1">
      <c r="A23" s="70"/>
      <c r="B23" s="78"/>
      <c r="C23" s="53" t="s">
        <v>79</v>
      </c>
      <c r="D23" s="53" t="s">
        <v>54</v>
      </c>
      <c r="E23" s="30" t="s">
        <v>60</v>
      </c>
      <c r="F23" s="30">
        <v>108</v>
      </c>
      <c r="G23" s="30">
        <v>162</v>
      </c>
      <c r="H23" s="80"/>
      <c r="I23" s="53" t="s">
        <v>79</v>
      </c>
      <c r="J23" s="53" t="s">
        <v>54</v>
      </c>
      <c r="K23" s="30" t="s">
        <v>60</v>
      </c>
      <c r="L23" s="30">
        <v>108</v>
      </c>
      <c r="M23" s="30">
        <v>162</v>
      </c>
      <c r="N23" s="80"/>
      <c r="O23" s="53" t="s">
        <v>79</v>
      </c>
      <c r="P23" s="53" t="s">
        <v>54</v>
      </c>
      <c r="Q23" s="30" t="s">
        <v>60</v>
      </c>
      <c r="R23" s="30">
        <v>108</v>
      </c>
      <c r="S23" s="30">
        <v>162</v>
      </c>
      <c r="T23" s="80"/>
      <c r="U23" s="53" t="s">
        <v>79</v>
      </c>
      <c r="V23" s="35" t="s">
        <v>54</v>
      </c>
      <c r="W23" s="36" t="s">
        <v>60</v>
      </c>
      <c r="X23" s="36">
        <v>108</v>
      </c>
      <c r="Y23" s="36">
        <v>162</v>
      </c>
      <c r="Z23" s="72"/>
      <c r="AA23" s="34"/>
      <c r="AB23" s="34"/>
      <c r="AC23" s="30"/>
      <c r="AD23" s="30"/>
      <c r="AE23" s="30"/>
    </row>
    <row r="24" spans="1:34" s="14" customFormat="1" ht="51.95" customHeight="1">
      <c r="A24" s="69" t="s">
        <v>14</v>
      </c>
      <c r="B24" s="71" t="s">
        <v>27</v>
      </c>
      <c r="C24" s="53" t="s">
        <v>161</v>
      </c>
      <c r="D24" s="53" t="s">
        <v>52</v>
      </c>
      <c r="E24" s="30" t="s">
        <v>41</v>
      </c>
      <c r="F24" s="30">
        <v>98</v>
      </c>
      <c r="G24" s="30">
        <v>2940</v>
      </c>
      <c r="H24" s="73" t="s">
        <v>31</v>
      </c>
      <c r="I24" s="53" t="s">
        <v>148</v>
      </c>
      <c r="J24" s="53" t="s">
        <v>52</v>
      </c>
      <c r="K24" s="56">
        <v>40</v>
      </c>
      <c r="L24" s="30">
        <v>72</v>
      </c>
      <c r="M24" s="30">
        <f>L24*K24</f>
        <v>2880</v>
      </c>
      <c r="N24" s="73" t="s">
        <v>33</v>
      </c>
      <c r="O24" s="53" t="s">
        <v>149</v>
      </c>
      <c r="P24" s="53" t="s">
        <v>52</v>
      </c>
      <c r="Q24" s="30" t="s">
        <v>46</v>
      </c>
      <c r="R24" s="30">
        <v>48</v>
      </c>
      <c r="S24" s="30">
        <v>960</v>
      </c>
      <c r="T24" s="73" t="s">
        <v>36</v>
      </c>
      <c r="U24" s="53" t="s">
        <v>188</v>
      </c>
      <c r="V24" s="35" t="s">
        <v>86</v>
      </c>
      <c r="W24" s="36" t="s">
        <v>46</v>
      </c>
      <c r="X24" s="36">
        <v>63</v>
      </c>
      <c r="Y24" s="36">
        <v>1260</v>
      </c>
      <c r="Z24" s="71"/>
      <c r="AA24" s="34"/>
      <c r="AB24" s="34"/>
      <c r="AC24" s="30"/>
      <c r="AD24" s="30"/>
      <c r="AE24" s="30"/>
    </row>
    <row r="25" spans="1:34" s="14" customFormat="1" ht="51.95" customHeight="1">
      <c r="A25" s="70"/>
      <c r="B25" s="72"/>
      <c r="C25" s="53" t="s">
        <v>150</v>
      </c>
      <c r="D25" s="53" t="s">
        <v>65</v>
      </c>
      <c r="E25" s="56">
        <v>21</v>
      </c>
      <c r="F25" s="30">
        <v>220</v>
      </c>
      <c r="G25" s="30">
        <f>F25*E25</f>
        <v>4620</v>
      </c>
      <c r="H25" s="74"/>
      <c r="I25" s="53" t="s">
        <v>84</v>
      </c>
      <c r="J25" s="53" t="s">
        <v>85</v>
      </c>
      <c r="K25" s="56">
        <v>18</v>
      </c>
      <c r="L25" s="30">
        <v>115</v>
      </c>
      <c r="M25" s="30">
        <f>L25*K25</f>
        <v>2070</v>
      </c>
      <c r="N25" s="74"/>
      <c r="O25" s="53" t="s">
        <v>185</v>
      </c>
      <c r="P25" s="53" t="s">
        <v>186</v>
      </c>
      <c r="Q25" s="56">
        <v>15</v>
      </c>
      <c r="R25" s="30">
        <v>245</v>
      </c>
      <c r="S25" s="30">
        <f>R25*Q25</f>
        <v>3675</v>
      </c>
      <c r="T25" s="74"/>
      <c r="U25" s="53" t="s">
        <v>167</v>
      </c>
      <c r="V25" s="35" t="s">
        <v>168</v>
      </c>
      <c r="W25" s="36" t="s">
        <v>151</v>
      </c>
      <c r="X25" s="36">
        <v>698</v>
      </c>
      <c r="Y25" s="36">
        <v>2792</v>
      </c>
      <c r="Z25" s="72"/>
      <c r="AA25" s="34"/>
      <c r="AB25" s="34"/>
      <c r="AC25" s="30"/>
      <c r="AD25" s="30"/>
      <c r="AE25" s="30"/>
    </row>
    <row r="26" spans="1:34" s="14" customFormat="1" ht="51.95" customHeight="1">
      <c r="A26" s="70"/>
      <c r="B26" s="72"/>
      <c r="C26" s="53" t="s">
        <v>103</v>
      </c>
      <c r="D26" s="53" t="s">
        <v>57</v>
      </c>
      <c r="E26" s="57">
        <v>1</v>
      </c>
      <c r="F26" s="30">
        <v>290</v>
      </c>
      <c r="G26" s="30">
        <f>F26*E26</f>
        <v>290</v>
      </c>
      <c r="H26" s="74"/>
      <c r="I26" s="53" t="s">
        <v>152</v>
      </c>
      <c r="J26" s="53" t="s">
        <v>38</v>
      </c>
      <c r="K26" s="30" t="s">
        <v>76</v>
      </c>
      <c r="L26" s="30">
        <v>60</v>
      </c>
      <c r="M26" s="30">
        <v>480</v>
      </c>
      <c r="N26" s="74"/>
      <c r="O26" s="53" t="s">
        <v>170</v>
      </c>
      <c r="P26" s="53" t="s">
        <v>38</v>
      </c>
      <c r="Q26" s="30" t="s">
        <v>49</v>
      </c>
      <c r="R26" s="30">
        <v>268</v>
      </c>
      <c r="S26" s="30">
        <v>1340</v>
      </c>
      <c r="T26" s="74"/>
      <c r="U26" s="53" t="s">
        <v>153</v>
      </c>
      <c r="V26" s="35" t="s">
        <v>154</v>
      </c>
      <c r="W26" s="36" t="s">
        <v>78</v>
      </c>
      <c r="X26" s="36">
        <v>410</v>
      </c>
      <c r="Y26" s="36">
        <v>1640</v>
      </c>
      <c r="Z26" s="72"/>
      <c r="AA26" s="34"/>
      <c r="AB26" s="34"/>
      <c r="AC26" s="30"/>
      <c r="AD26" s="30"/>
      <c r="AE26" s="30"/>
    </row>
    <row r="27" spans="1:34" s="14" customFormat="1" ht="51.95" customHeight="1">
      <c r="A27" s="70"/>
      <c r="B27" s="72"/>
      <c r="C27" s="53" t="s">
        <v>102</v>
      </c>
      <c r="D27" s="53" t="s">
        <v>54</v>
      </c>
      <c r="E27" s="30" t="s">
        <v>55</v>
      </c>
      <c r="F27" s="30">
        <v>108</v>
      </c>
      <c r="G27" s="30">
        <v>130</v>
      </c>
      <c r="H27" s="74"/>
      <c r="I27" s="49"/>
      <c r="J27" s="49"/>
      <c r="K27" s="49"/>
      <c r="L27" s="49"/>
      <c r="M27" s="49"/>
      <c r="N27" s="74"/>
      <c r="O27" s="53" t="s">
        <v>155</v>
      </c>
      <c r="P27" s="53" t="s">
        <v>156</v>
      </c>
      <c r="Q27" s="30" t="s">
        <v>147</v>
      </c>
      <c r="R27" s="30">
        <v>405</v>
      </c>
      <c r="S27" s="30">
        <v>1620</v>
      </c>
      <c r="T27" s="74"/>
      <c r="U27" s="53" t="s">
        <v>87</v>
      </c>
      <c r="V27" s="35" t="s">
        <v>88</v>
      </c>
      <c r="W27" s="36" t="s">
        <v>89</v>
      </c>
      <c r="X27" s="36">
        <v>1080</v>
      </c>
      <c r="Y27" s="36">
        <v>2160</v>
      </c>
      <c r="Z27" s="72"/>
      <c r="AA27" s="34"/>
      <c r="AB27" s="34"/>
      <c r="AC27" s="49"/>
      <c r="AD27" s="49"/>
      <c r="AE27" s="49"/>
    </row>
    <row r="28" spans="1:34" s="14" customFormat="1" ht="51.95" customHeight="1">
      <c r="A28" s="70"/>
      <c r="B28" s="72"/>
      <c r="C28" s="49"/>
      <c r="D28" s="49"/>
      <c r="E28" s="49"/>
      <c r="F28" s="49"/>
      <c r="G28" s="49"/>
      <c r="H28" s="74"/>
      <c r="I28" s="49"/>
      <c r="J28" s="49"/>
      <c r="K28" s="49"/>
      <c r="L28" s="49"/>
      <c r="M28" s="49"/>
      <c r="N28" s="74"/>
      <c r="O28" s="53" t="s">
        <v>79</v>
      </c>
      <c r="P28" s="53" t="s">
        <v>54</v>
      </c>
      <c r="Q28" s="30" t="s">
        <v>60</v>
      </c>
      <c r="R28" s="30">
        <v>108</v>
      </c>
      <c r="S28" s="30">
        <v>162</v>
      </c>
      <c r="T28" s="74"/>
      <c r="U28" s="49"/>
      <c r="V28" s="34"/>
      <c r="W28" s="34"/>
      <c r="X28" s="34"/>
      <c r="Y28" s="34"/>
      <c r="Z28" s="72"/>
      <c r="AA28" s="34"/>
      <c r="AB28" s="34"/>
      <c r="AC28" s="49"/>
      <c r="AD28" s="49"/>
      <c r="AE28" s="49"/>
    </row>
    <row r="29" spans="1:34" s="14" customFormat="1" ht="51.95" customHeight="1">
      <c r="A29" s="51" t="s">
        <v>15</v>
      </c>
      <c r="B29" s="33"/>
      <c r="C29" s="34"/>
      <c r="D29" s="34"/>
      <c r="E29" s="34"/>
      <c r="F29" s="34"/>
      <c r="G29" s="34"/>
      <c r="H29" s="33" t="s">
        <v>15</v>
      </c>
      <c r="I29" s="35" t="s">
        <v>189</v>
      </c>
      <c r="J29" s="45" t="s">
        <v>122</v>
      </c>
      <c r="K29" s="37">
        <v>1561</v>
      </c>
      <c r="L29" s="34">
        <v>15</v>
      </c>
      <c r="M29" s="36">
        <f>L29*K29</f>
        <v>23415</v>
      </c>
      <c r="N29" s="48" t="s">
        <v>157</v>
      </c>
      <c r="O29" s="35" t="s">
        <v>187</v>
      </c>
      <c r="P29" s="35" t="s">
        <v>159</v>
      </c>
      <c r="Q29" s="54">
        <v>1548</v>
      </c>
      <c r="R29" s="36">
        <v>18</v>
      </c>
      <c r="S29" s="36">
        <f>R29*Q29</f>
        <v>27864</v>
      </c>
      <c r="T29" s="33" t="s">
        <v>15</v>
      </c>
      <c r="U29" s="35" t="s">
        <v>190</v>
      </c>
      <c r="V29" s="45" t="s">
        <v>191</v>
      </c>
      <c r="W29" s="37">
        <v>1561</v>
      </c>
      <c r="X29" s="34">
        <v>15</v>
      </c>
      <c r="Y29" s="36">
        <f>X29*W29</f>
        <v>23415</v>
      </c>
      <c r="Z29" s="33"/>
      <c r="AA29" s="34"/>
      <c r="AB29" s="34"/>
      <c r="AC29" s="49"/>
      <c r="AD29" s="49"/>
      <c r="AE29" s="49"/>
    </row>
    <row r="30" spans="1:34" s="18" customFormat="1" ht="45" customHeight="1">
      <c r="A30" s="66" t="s">
        <v>16</v>
      </c>
      <c r="B30" s="63"/>
      <c r="C30" s="59" t="s">
        <v>17</v>
      </c>
      <c r="D30" s="60"/>
      <c r="E30" s="15">
        <v>6.3</v>
      </c>
      <c r="F30" s="16"/>
      <c r="G30" s="16"/>
      <c r="H30" s="63"/>
      <c r="I30" s="59" t="s">
        <v>17</v>
      </c>
      <c r="J30" s="60"/>
      <c r="K30" s="17">
        <v>5.9</v>
      </c>
      <c r="L30" s="16"/>
      <c r="M30" s="16"/>
      <c r="N30" s="63"/>
      <c r="O30" s="59" t="s">
        <v>17</v>
      </c>
      <c r="P30" s="60"/>
      <c r="Q30" s="17">
        <v>6.4</v>
      </c>
      <c r="R30" s="7"/>
      <c r="S30" s="7"/>
      <c r="T30" s="63"/>
      <c r="U30" s="59" t="s">
        <v>17</v>
      </c>
      <c r="V30" s="60"/>
      <c r="W30" s="17">
        <v>6.4</v>
      </c>
      <c r="X30" s="7"/>
      <c r="Y30" s="7"/>
      <c r="Z30" s="63"/>
      <c r="AA30" s="59" t="s">
        <v>17</v>
      </c>
      <c r="AB30" s="60"/>
      <c r="AC30" s="17"/>
      <c r="AD30" s="7"/>
      <c r="AE30" s="7"/>
      <c r="AF30" s="75" t="e">
        <f>#REF!/4/1561</f>
        <v>#REF!</v>
      </c>
      <c r="AG30" s="76"/>
      <c r="AH30" s="76"/>
    </row>
    <row r="31" spans="1:34" s="18" customFormat="1" ht="45" customHeight="1">
      <c r="A31" s="67"/>
      <c r="B31" s="64"/>
      <c r="C31" s="59" t="s">
        <v>18</v>
      </c>
      <c r="D31" s="60"/>
      <c r="E31" s="15">
        <v>2.2999999999999998</v>
      </c>
      <c r="F31" s="16"/>
      <c r="G31" s="16"/>
      <c r="H31" s="64"/>
      <c r="I31" s="59" t="s">
        <v>18</v>
      </c>
      <c r="J31" s="60"/>
      <c r="K31" s="17">
        <v>2.7</v>
      </c>
      <c r="L31" s="16"/>
      <c r="M31" s="16"/>
      <c r="N31" s="64"/>
      <c r="O31" s="59" t="s">
        <v>18</v>
      </c>
      <c r="P31" s="60"/>
      <c r="Q31" s="17">
        <v>3.3</v>
      </c>
      <c r="R31" s="7"/>
      <c r="S31" s="7"/>
      <c r="T31" s="64"/>
      <c r="U31" s="59" t="s">
        <v>18</v>
      </c>
      <c r="V31" s="60"/>
      <c r="W31" s="17">
        <v>2.1</v>
      </c>
      <c r="X31" s="7"/>
      <c r="Y31" s="7"/>
      <c r="Z31" s="64"/>
      <c r="AA31" s="59" t="s">
        <v>18</v>
      </c>
      <c r="AB31" s="60"/>
      <c r="AC31" s="17"/>
      <c r="AD31" s="7"/>
      <c r="AE31" s="7"/>
      <c r="AF31" s="75"/>
      <c r="AG31" s="76"/>
      <c r="AH31" s="76"/>
    </row>
    <row r="32" spans="1:34" s="18" customFormat="1" ht="45" customHeight="1">
      <c r="A32" s="67"/>
      <c r="B32" s="64"/>
      <c r="C32" s="59" t="s">
        <v>19</v>
      </c>
      <c r="D32" s="60"/>
      <c r="E32" s="15">
        <v>1.4</v>
      </c>
      <c r="F32" s="16"/>
      <c r="G32" s="16"/>
      <c r="H32" s="64"/>
      <c r="I32" s="59" t="s">
        <v>19</v>
      </c>
      <c r="J32" s="60"/>
      <c r="K32" s="17">
        <v>1.5</v>
      </c>
      <c r="L32" s="16"/>
      <c r="M32" s="16"/>
      <c r="N32" s="64"/>
      <c r="O32" s="59" t="s">
        <v>19</v>
      </c>
      <c r="P32" s="60"/>
      <c r="Q32" s="17">
        <v>1.4</v>
      </c>
      <c r="R32" s="7"/>
      <c r="S32" s="7"/>
      <c r="T32" s="64"/>
      <c r="U32" s="59" t="s">
        <v>19</v>
      </c>
      <c r="V32" s="60"/>
      <c r="W32" s="17">
        <v>1.8</v>
      </c>
      <c r="X32" s="7"/>
      <c r="Y32" s="7"/>
      <c r="Z32" s="64"/>
      <c r="AA32" s="59" t="s">
        <v>19</v>
      </c>
      <c r="AB32" s="60"/>
      <c r="AC32" s="17"/>
      <c r="AD32" s="7"/>
      <c r="AE32" s="7"/>
    </row>
    <row r="33" spans="1:34" s="18" customFormat="1" ht="45" customHeight="1">
      <c r="A33" s="67"/>
      <c r="B33" s="64"/>
      <c r="C33" s="59" t="s">
        <v>20</v>
      </c>
      <c r="D33" s="60"/>
      <c r="E33" s="15"/>
      <c r="F33" s="16"/>
      <c r="G33" s="16"/>
      <c r="H33" s="64"/>
      <c r="I33" s="59" t="s">
        <v>20</v>
      </c>
      <c r="J33" s="60"/>
      <c r="K33" s="17">
        <v>1</v>
      </c>
      <c r="L33" s="16"/>
      <c r="M33" s="16"/>
      <c r="N33" s="64"/>
      <c r="O33" s="59" t="s">
        <v>20</v>
      </c>
      <c r="P33" s="60"/>
      <c r="Q33" s="17"/>
      <c r="R33" s="7"/>
      <c r="S33" s="7"/>
      <c r="T33" s="64"/>
      <c r="U33" s="59" t="s">
        <v>20</v>
      </c>
      <c r="V33" s="60"/>
      <c r="W33" s="17"/>
      <c r="X33" s="7"/>
      <c r="Y33" s="7"/>
      <c r="Z33" s="64"/>
      <c r="AA33" s="59" t="s">
        <v>20</v>
      </c>
      <c r="AB33" s="60"/>
      <c r="AC33" s="17"/>
      <c r="AD33" s="7"/>
      <c r="AE33" s="7"/>
    </row>
    <row r="34" spans="1:34" s="18" customFormat="1" ht="45" customHeight="1">
      <c r="A34" s="67"/>
      <c r="B34" s="64"/>
      <c r="C34" s="59" t="s">
        <v>21</v>
      </c>
      <c r="D34" s="60"/>
      <c r="E34" s="15"/>
      <c r="F34" s="16"/>
      <c r="G34" s="16"/>
      <c r="H34" s="64"/>
      <c r="I34" s="59" t="s">
        <v>21</v>
      </c>
      <c r="J34" s="60"/>
      <c r="K34" s="15"/>
      <c r="L34" s="16"/>
      <c r="M34" s="16"/>
      <c r="N34" s="64"/>
      <c r="O34" s="59" t="s">
        <v>21</v>
      </c>
      <c r="P34" s="60"/>
      <c r="Q34" s="17">
        <v>0.8</v>
      </c>
      <c r="R34" s="7"/>
      <c r="S34" s="7"/>
      <c r="T34" s="64"/>
      <c r="U34" s="59" t="s">
        <v>21</v>
      </c>
      <c r="V34" s="60"/>
      <c r="W34" s="17"/>
      <c r="X34" s="7"/>
      <c r="Y34" s="7"/>
      <c r="Z34" s="64"/>
      <c r="AA34" s="59" t="s">
        <v>21</v>
      </c>
      <c r="AB34" s="60"/>
      <c r="AC34" s="17"/>
      <c r="AD34" s="7"/>
      <c r="AE34" s="7"/>
    </row>
    <row r="35" spans="1:34" s="18" customFormat="1" ht="45" customHeight="1">
      <c r="A35" s="67"/>
      <c r="B35" s="64"/>
      <c r="C35" s="59" t="s">
        <v>22</v>
      </c>
      <c r="D35" s="60"/>
      <c r="E35" s="17">
        <v>3</v>
      </c>
      <c r="F35" s="16"/>
      <c r="G35" s="16"/>
      <c r="H35" s="64"/>
      <c r="I35" s="59" t="s">
        <v>22</v>
      </c>
      <c r="J35" s="60"/>
      <c r="K35" s="17">
        <v>3</v>
      </c>
      <c r="L35" s="16"/>
      <c r="M35" s="16"/>
      <c r="N35" s="64"/>
      <c r="O35" s="59" t="s">
        <v>22</v>
      </c>
      <c r="P35" s="60"/>
      <c r="Q35" s="17">
        <v>3</v>
      </c>
      <c r="R35" s="7"/>
      <c r="S35" s="7"/>
      <c r="T35" s="64"/>
      <c r="U35" s="59" t="s">
        <v>22</v>
      </c>
      <c r="V35" s="60"/>
      <c r="W35" s="17">
        <v>2.8</v>
      </c>
      <c r="X35" s="7"/>
      <c r="Y35" s="7"/>
      <c r="Z35" s="64"/>
      <c r="AA35" s="59" t="s">
        <v>22</v>
      </c>
      <c r="AB35" s="60"/>
      <c r="AC35" s="17"/>
      <c r="AD35" s="7"/>
      <c r="AE35" s="7"/>
    </row>
    <row r="36" spans="1:34" s="18" customFormat="1" ht="45" customHeight="1">
      <c r="A36" s="68"/>
      <c r="B36" s="65"/>
      <c r="C36" s="59" t="s">
        <v>23</v>
      </c>
      <c r="D36" s="60"/>
      <c r="E36" s="19">
        <f>E30*70+E31*75+E32*25+E33*60+E35*45+E34*150</f>
        <v>783.5</v>
      </c>
      <c r="F36" s="16"/>
      <c r="G36" s="16"/>
      <c r="H36" s="65"/>
      <c r="I36" s="59" t="s">
        <v>23</v>
      </c>
      <c r="J36" s="60"/>
      <c r="K36" s="19">
        <f>K30*70+K31*75+K32*25+K33*60+K35*45+K34*150</f>
        <v>848</v>
      </c>
      <c r="L36" s="16"/>
      <c r="M36" s="16"/>
      <c r="N36" s="65"/>
      <c r="O36" s="59" t="s">
        <v>23</v>
      </c>
      <c r="P36" s="60"/>
      <c r="Q36" s="19">
        <f>Q30*70+Q31*75+Q32*25+Q33*150+Q35*45+Q34*132</f>
        <v>971.1</v>
      </c>
      <c r="R36" s="16"/>
      <c r="S36" s="16"/>
      <c r="T36" s="65"/>
      <c r="U36" s="59" t="s">
        <v>23</v>
      </c>
      <c r="V36" s="60"/>
      <c r="W36" s="19">
        <f>W30*70+W31*75+W32*25+W33*60+W35*45+70</f>
        <v>846.5</v>
      </c>
      <c r="X36" s="16"/>
      <c r="Y36" s="16"/>
      <c r="Z36" s="65"/>
      <c r="AA36" s="59" t="s">
        <v>23</v>
      </c>
      <c r="AB36" s="60"/>
      <c r="AC36" s="19">
        <f>AC30*70+AC31*75+AC32*25+AC33*60+AC35*45</f>
        <v>0</v>
      </c>
      <c r="AD36" s="16"/>
      <c r="AE36" s="16"/>
    </row>
    <row r="37" spans="1:34" s="18" customFormat="1" ht="47.25" customHeight="1">
      <c r="A37" s="61" t="s">
        <v>24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spans="1:34" s="21" customFormat="1" ht="30" customHeight="1">
      <c r="A38" s="58" t="s">
        <v>192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20"/>
      <c r="AE38" s="20"/>
    </row>
    <row r="39" spans="1:34" ht="30" customHeight="1">
      <c r="A39" s="50"/>
      <c r="B39" s="20"/>
      <c r="C39" s="20"/>
      <c r="D39" s="22"/>
      <c r="E39" s="20"/>
      <c r="F39" s="20"/>
      <c r="G39" s="20"/>
      <c r="H39" s="20"/>
      <c r="I39" s="20"/>
      <c r="J39" s="22"/>
      <c r="K39" s="20"/>
      <c r="L39" s="20"/>
      <c r="M39" s="20"/>
      <c r="N39" s="20"/>
      <c r="O39" s="20"/>
      <c r="P39" s="22"/>
      <c r="Q39" s="23"/>
      <c r="R39" s="20"/>
      <c r="S39" s="20"/>
      <c r="T39" s="20"/>
      <c r="U39" s="20"/>
      <c r="V39" s="24"/>
      <c r="W39" s="23"/>
      <c r="X39" s="20"/>
      <c r="Y39" s="20"/>
      <c r="Z39" s="20"/>
      <c r="AA39" s="20"/>
      <c r="AB39" s="22"/>
      <c r="AC39" s="23"/>
      <c r="AD39" s="20"/>
      <c r="AE39" s="20"/>
    </row>
    <row r="40" spans="1:34" ht="30" customHeight="1">
      <c r="A40" s="50"/>
      <c r="B40" s="20"/>
      <c r="C40" s="20"/>
      <c r="D40" s="22"/>
      <c r="E40" s="20"/>
      <c r="F40" s="20"/>
      <c r="G40" s="20"/>
      <c r="H40" s="20"/>
      <c r="I40" s="20"/>
      <c r="J40" s="22"/>
      <c r="K40" s="20"/>
      <c r="L40" s="20"/>
      <c r="M40" s="20"/>
      <c r="N40" s="20"/>
      <c r="O40" s="20"/>
      <c r="P40" s="22"/>
      <c r="Q40" s="23"/>
      <c r="R40" s="20"/>
      <c r="S40" s="20"/>
      <c r="T40" s="20"/>
      <c r="U40" s="20"/>
      <c r="V40" s="24"/>
      <c r="W40" s="23"/>
      <c r="X40" s="20"/>
      <c r="Y40" s="20"/>
      <c r="Z40" s="20"/>
      <c r="AA40" s="20"/>
      <c r="AB40" s="22"/>
      <c r="AC40" s="23"/>
      <c r="AD40" s="20"/>
      <c r="AE40" s="20"/>
    </row>
    <row r="41" spans="1:34" s="25" customFormat="1" ht="30" customHeight="1">
      <c r="B41" s="4"/>
      <c r="C41" s="4"/>
      <c r="D41" s="26"/>
      <c r="E41" s="4"/>
      <c r="F41" s="4"/>
      <c r="G41" s="4"/>
      <c r="H41" s="4"/>
      <c r="I41" s="4"/>
      <c r="J41" s="26"/>
      <c r="K41" s="4"/>
      <c r="L41" s="4"/>
      <c r="M41" s="4"/>
      <c r="N41" s="4"/>
      <c r="O41" s="4"/>
      <c r="P41" s="26"/>
      <c r="Q41" s="27"/>
      <c r="R41" s="4"/>
      <c r="S41" s="28"/>
      <c r="T41" s="4"/>
      <c r="U41" s="4"/>
      <c r="V41" s="29"/>
      <c r="W41" s="27"/>
      <c r="X41" s="4"/>
      <c r="Y41" s="4"/>
      <c r="Z41" s="4"/>
      <c r="AA41" s="4"/>
      <c r="AB41" s="26"/>
      <c r="AC41" s="27"/>
      <c r="AD41" s="4"/>
      <c r="AE41" s="4"/>
      <c r="AF41" s="4"/>
      <c r="AG41" s="4"/>
      <c r="AH41" s="4"/>
    </row>
    <row r="42" spans="1:34" s="25" customFormat="1" ht="30" customHeight="1">
      <c r="B42" s="4"/>
      <c r="C42" s="4"/>
      <c r="D42" s="26"/>
      <c r="E42" s="4"/>
      <c r="F42" s="4"/>
      <c r="G42" s="4"/>
      <c r="H42" s="4"/>
      <c r="I42" s="4"/>
      <c r="J42" s="26"/>
      <c r="K42" s="4"/>
      <c r="L42" s="4"/>
      <c r="M42" s="4"/>
      <c r="N42" s="4"/>
      <c r="O42" s="4"/>
      <c r="P42" s="26"/>
      <c r="Q42" s="27"/>
      <c r="R42" s="4"/>
      <c r="S42" s="28"/>
      <c r="T42" s="4"/>
      <c r="U42" s="4"/>
      <c r="V42" s="29"/>
      <c r="W42" s="27"/>
      <c r="X42" s="4"/>
      <c r="Y42" s="4"/>
      <c r="Z42" s="4"/>
      <c r="AA42" s="4"/>
      <c r="AB42" s="26"/>
      <c r="AC42" s="27"/>
      <c r="AD42" s="4"/>
      <c r="AE42" s="4"/>
      <c r="AF42" s="4"/>
      <c r="AG42" s="4"/>
      <c r="AH42" s="4"/>
    </row>
    <row r="43" spans="1:34" s="25" customFormat="1" ht="30" customHeight="1">
      <c r="B43" s="4"/>
      <c r="C43" s="4"/>
      <c r="D43" s="26"/>
      <c r="E43" s="4"/>
      <c r="F43" s="4"/>
      <c r="G43" s="4"/>
      <c r="H43" s="4"/>
      <c r="I43" s="4"/>
      <c r="J43" s="26"/>
      <c r="K43" s="4"/>
      <c r="L43" s="4"/>
      <c r="M43" s="4"/>
      <c r="N43" s="4"/>
      <c r="O43" s="4"/>
      <c r="P43" s="26"/>
      <c r="Q43" s="27"/>
      <c r="R43" s="4"/>
      <c r="S43" s="28"/>
      <c r="T43" s="4"/>
      <c r="U43" s="4"/>
      <c r="V43" s="29"/>
      <c r="W43" s="27"/>
      <c r="X43" s="4"/>
      <c r="Y43" s="4"/>
      <c r="Z43" s="4"/>
      <c r="AA43" s="4"/>
      <c r="AB43" s="26"/>
      <c r="AC43" s="27"/>
      <c r="AD43" s="4"/>
      <c r="AE43" s="4"/>
      <c r="AF43" s="4"/>
      <c r="AG43" s="4"/>
      <c r="AH43" s="4"/>
    </row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4:A21"/>
    <mergeCell ref="B14:B21"/>
    <mergeCell ref="H14:H21"/>
    <mergeCell ref="N14:N21"/>
    <mergeCell ref="T14:T21"/>
    <mergeCell ref="Z14:Z21"/>
    <mergeCell ref="A24:A28"/>
    <mergeCell ref="B24:B28"/>
    <mergeCell ref="H24:H28"/>
    <mergeCell ref="N24:N28"/>
    <mergeCell ref="T24:T28"/>
    <mergeCell ref="Z24:Z28"/>
    <mergeCell ref="AF30:AH31"/>
    <mergeCell ref="O31:P31"/>
    <mergeCell ref="U31:V31"/>
    <mergeCell ref="AA31:AB31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O32:P32"/>
    <mergeCell ref="C30:D30"/>
    <mergeCell ref="H30:H36"/>
    <mergeCell ref="I30:J30"/>
    <mergeCell ref="N30:N36"/>
    <mergeCell ref="C31:D31"/>
    <mergeCell ref="I31:J31"/>
    <mergeCell ref="C32:D32"/>
    <mergeCell ref="I32:J32"/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30:A36"/>
    <mergeCell ref="B30:B36"/>
  </mergeCells>
  <phoneticPr fontId="4" type="noConversion"/>
  <printOptions horizontalCentered="1" verticalCentered="1"/>
  <pageMargins left="0" right="0" top="0" bottom="0" header="0.23622047244094491" footer="0"/>
  <pageSetup paperSize="9" scale="2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40" zoomScaleNormal="40" zoomScaleSheetLayoutView="50" workbookViewId="0">
      <selection activeCell="AH7" sqref="AH7"/>
    </sheetView>
  </sheetViews>
  <sheetFormatPr defaultColWidth="8.875" defaultRowHeight="4.9000000000000004" customHeight="1"/>
  <cols>
    <col min="1" max="1" width="7" style="25" customWidth="1"/>
    <col min="2" max="2" width="8.5" style="4" customWidth="1"/>
    <col min="3" max="3" width="52.5" style="4" customWidth="1"/>
    <col min="4" max="4" width="16.5" style="26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6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2.625" style="4" customWidth="1"/>
    <col min="16" max="16" width="18" style="26" customWidth="1"/>
    <col min="17" max="17" width="20.625" style="27" customWidth="1"/>
    <col min="18" max="18" width="15.625" style="4" hidden="1" customWidth="1"/>
    <col min="19" max="19" width="15.625" style="28" hidden="1" customWidth="1"/>
    <col min="20" max="20" width="8.5" style="4" customWidth="1"/>
    <col min="21" max="21" width="67.75" style="4" customWidth="1"/>
    <col min="22" max="22" width="15.25" style="29" customWidth="1"/>
    <col min="23" max="23" width="20.625" style="27" customWidth="1"/>
    <col min="24" max="25" width="15.625" style="4" hidden="1" customWidth="1"/>
    <col min="26" max="26" width="8.5" style="4" customWidth="1"/>
    <col min="27" max="27" width="31.5" style="4" customWidth="1"/>
    <col min="28" max="28" width="16.5" style="26" customWidth="1"/>
    <col min="29" max="29" width="20.625" style="27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87" t="s">
        <v>171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4" s="55" customFormat="1" ht="51.95" customHeight="1">
      <c r="A2" s="2" t="s">
        <v>0</v>
      </c>
      <c r="B2" s="88">
        <v>45712</v>
      </c>
      <c r="C2" s="88"/>
      <c r="D2" s="88"/>
      <c r="E2" s="88"/>
      <c r="F2" s="88"/>
      <c r="G2" s="88"/>
      <c r="H2" s="89">
        <f>B2+1</f>
        <v>45713</v>
      </c>
      <c r="I2" s="89"/>
      <c r="J2" s="89"/>
      <c r="K2" s="89"/>
      <c r="L2" s="89"/>
      <c r="M2" s="89"/>
      <c r="N2" s="90">
        <f>H2+1</f>
        <v>45714</v>
      </c>
      <c r="O2" s="90"/>
      <c r="P2" s="90"/>
      <c r="Q2" s="90"/>
      <c r="R2" s="90"/>
      <c r="S2" s="90"/>
      <c r="T2" s="91">
        <f>N2+1</f>
        <v>45715</v>
      </c>
      <c r="U2" s="91"/>
      <c r="V2" s="91"/>
      <c r="W2" s="91"/>
      <c r="X2" s="91"/>
      <c r="Y2" s="91"/>
      <c r="Z2" s="92">
        <f>T2+1</f>
        <v>45716</v>
      </c>
      <c r="AA2" s="93"/>
      <c r="AB2" s="93"/>
      <c r="AC2" s="94"/>
      <c r="AD2" s="3"/>
      <c r="AE2" s="3"/>
    </row>
    <row r="3" spans="1:34" ht="51.95" customHeight="1">
      <c r="A3" s="2" t="s">
        <v>1</v>
      </c>
      <c r="B3" s="5"/>
      <c r="C3" s="85">
        <v>28</v>
      </c>
      <c r="D3" s="85"/>
      <c r="E3" s="85"/>
      <c r="F3" s="7"/>
      <c r="G3" s="7"/>
      <c r="H3" s="5"/>
      <c r="I3" s="85">
        <f>C3</f>
        <v>28</v>
      </c>
      <c r="J3" s="85"/>
      <c r="K3" s="85"/>
      <c r="L3" s="7"/>
      <c r="M3" s="7"/>
      <c r="N3" s="5"/>
      <c r="O3" s="85">
        <f>I3</f>
        <v>28</v>
      </c>
      <c r="P3" s="85"/>
      <c r="Q3" s="85"/>
      <c r="R3" s="7"/>
      <c r="S3" s="7"/>
      <c r="T3" s="5"/>
      <c r="U3" s="85">
        <f>O3</f>
        <v>28</v>
      </c>
      <c r="V3" s="85"/>
      <c r="W3" s="85"/>
      <c r="X3" s="7"/>
      <c r="Y3" s="7"/>
      <c r="Z3" s="5"/>
      <c r="AA3" s="85">
        <f>U3</f>
        <v>28</v>
      </c>
      <c r="AB3" s="85"/>
      <c r="AC3" s="85"/>
      <c r="AD3" s="7"/>
      <c r="AE3" s="7"/>
    </row>
    <row r="4" spans="1:34" ht="51.95" customHeight="1">
      <c r="A4" s="2"/>
      <c r="B4" s="5"/>
      <c r="C4" s="6" t="s">
        <v>2</v>
      </c>
      <c r="D4" s="8" t="s">
        <v>3</v>
      </c>
      <c r="E4" s="9" t="s">
        <v>4</v>
      </c>
      <c r="F4" s="2" t="s">
        <v>5</v>
      </c>
      <c r="G4" s="2" t="s">
        <v>6</v>
      </c>
      <c r="H4" s="5"/>
      <c r="I4" s="6" t="s">
        <v>2</v>
      </c>
      <c r="J4" s="8" t="s">
        <v>3</v>
      </c>
      <c r="K4" s="9" t="s">
        <v>4</v>
      </c>
      <c r="L4" s="2" t="s">
        <v>5</v>
      </c>
      <c r="M4" s="2" t="s">
        <v>6</v>
      </c>
      <c r="N4" s="5"/>
      <c r="O4" s="6" t="s">
        <v>2</v>
      </c>
      <c r="P4" s="8" t="s">
        <v>3</v>
      </c>
      <c r="Q4" s="9" t="s">
        <v>4</v>
      </c>
      <c r="R4" s="2" t="s">
        <v>5</v>
      </c>
      <c r="S4" s="2" t="s">
        <v>6</v>
      </c>
      <c r="T4" s="5"/>
      <c r="U4" s="6" t="s">
        <v>2</v>
      </c>
      <c r="V4" s="10" t="s">
        <v>3</v>
      </c>
      <c r="W4" s="9" t="s">
        <v>4</v>
      </c>
      <c r="X4" s="2" t="s">
        <v>5</v>
      </c>
      <c r="Y4" s="2" t="s">
        <v>6</v>
      </c>
      <c r="Z4" s="5"/>
      <c r="AA4" s="6" t="s">
        <v>2</v>
      </c>
      <c r="AB4" s="8" t="s">
        <v>3</v>
      </c>
      <c r="AC4" s="9" t="s">
        <v>4</v>
      </c>
      <c r="AD4" s="2" t="s">
        <v>5</v>
      </c>
      <c r="AE4" s="2" t="s">
        <v>6</v>
      </c>
      <c r="AF4" s="11"/>
      <c r="AG4" s="12"/>
      <c r="AH4" s="12"/>
    </row>
    <row r="5" spans="1:34" s="13" customFormat="1" ht="51.95" customHeight="1">
      <c r="A5" s="86" t="s">
        <v>7</v>
      </c>
      <c r="B5" s="80"/>
      <c r="C5" s="82" t="s">
        <v>8</v>
      </c>
      <c r="D5" s="84"/>
      <c r="E5" s="82"/>
      <c r="F5" s="82"/>
      <c r="G5" s="82"/>
      <c r="H5" s="80" t="s">
        <v>28</v>
      </c>
      <c r="I5" s="82" t="s">
        <v>124</v>
      </c>
      <c r="J5" s="83" t="s">
        <v>113</v>
      </c>
      <c r="K5" s="81"/>
      <c r="L5" s="81"/>
      <c r="M5" s="81"/>
      <c r="N5" s="80"/>
      <c r="O5" s="82" t="s">
        <v>9</v>
      </c>
      <c r="P5" s="83"/>
      <c r="Q5" s="82"/>
      <c r="R5" s="81"/>
      <c r="S5" s="81"/>
      <c r="T5" s="80"/>
      <c r="U5" s="82" t="s">
        <v>9</v>
      </c>
      <c r="V5" s="84"/>
      <c r="W5" s="82"/>
      <c r="X5" s="82"/>
      <c r="Y5" s="82"/>
      <c r="Z5" s="80"/>
      <c r="AA5" s="82"/>
      <c r="AB5" s="83"/>
      <c r="AC5" s="82"/>
      <c r="AD5" s="81"/>
      <c r="AE5" s="81"/>
    </row>
    <row r="6" spans="1:34" s="13" customFormat="1" ht="51.95" customHeight="1">
      <c r="A6" s="86"/>
      <c r="B6" s="80"/>
      <c r="C6" s="82"/>
      <c r="D6" s="84"/>
      <c r="E6" s="82"/>
      <c r="F6" s="82"/>
      <c r="G6" s="82"/>
      <c r="H6" s="80"/>
      <c r="I6" s="82"/>
      <c r="J6" s="83"/>
      <c r="K6" s="81"/>
      <c r="L6" s="81"/>
      <c r="M6" s="81"/>
      <c r="N6" s="80"/>
      <c r="O6" s="82"/>
      <c r="P6" s="83"/>
      <c r="Q6" s="82"/>
      <c r="R6" s="81"/>
      <c r="S6" s="81"/>
      <c r="T6" s="80"/>
      <c r="U6" s="82"/>
      <c r="V6" s="84"/>
      <c r="W6" s="82"/>
      <c r="X6" s="82"/>
      <c r="Y6" s="82"/>
      <c r="Z6" s="80"/>
      <c r="AA6" s="82"/>
      <c r="AB6" s="83"/>
      <c r="AC6" s="82"/>
      <c r="AD6" s="81"/>
      <c r="AE6" s="81"/>
    </row>
    <row r="7" spans="1:34" s="14" customFormat="1" ht="51.95" customHeight="1">
      <c r="A7" s="69" t="s">
        <v>10</v>
      </c>
      <c r="B7" s="71" t="s">
        <v>176</v>
      </c>
      <c r="C7" s="38" t="s">
        <v>178</v>
      </c>
      <c r="D7" s="41" t="s">
        <v>109</v>
      </c>
      <c r="E7" s="40">
        <v>1.7</v>
      </c>
      <c r="F7" s="40">
        <v>227</v>
      </c>
      <c r="G7" s="40">
        <f>F7*E7</f>
        <v>385.9</v>
      </c>
      <c r="H7" s="71" t="s">
        <v>174</v>
      </c>
      <c r="I7" s="38" t="s">
        <v>175</v>
      </c>
      <c r="J7" s="38" t="s">
        <v>112</v>
      </c>
      <c r="K7" s="42">
        <v>1</v>
      </c>
      <c r="L7" s="40">
        <v>105</v>
      </c>
      <c r="M7" s="43">
        <f>K7*L7</f>
        <v>105</v>
      </c>
      <c r="N7" s="71" t="s">
        <v>179</v>
      </c>
      <c r="O7" s="35" t="s">
        <v>129</v>
      </c>
      <c r="P7" s="44" t="s">
        <v>130</v>
      </c>
      <c r="Q7" s="36"/>
      <c r="R7" s="36"/>
      <c r="S7" s="36"/>
      <c r="T7" s="71" t="s">
        <v>183</v>
      </c>
      <c r="U7" s="38" t="s">
        <v>184</v>
      </c>
      <c r="V7" s="39" t="s">
        <v>109</v>
      </c>
      <c r="W7" s="40">
        <v>1</v>
      </c>
      <c r="X7" s="40">
        <v>110</v>
      </c>
      <c r="Y7" s="40">
        <f>W7*X7</f>
        <v>110</v>
      </c>
      <c r="Z7" s="71"/>
      <c r="AA7" s="34"/>
      <c r="AB7" s="34"/>
      <c r="AC7" s="34"/>
      <c r="AD7" s="34"/>
      <c r="AE7" s="34"/>
    </row>
    <row r="8" spans="1:34" s="14" customFormat="1" ht="51.95" customHeight="1">
      <c r="A8" s="70"/>
      <c r="B8" s="72"/>
      <c r="C8" s="43" t="s">
        <v>177</v>
      </c>
      <c r="D8" s="52"/>
      <c r="E8" s="43"/>
      <c r="F8" s="43"/>
      <c r="G8" s="43"/>
      <c r="H8" s="72"/>
      <c r="I8" s="38" t="s">
        <v>110</v>
      </c>
      <c r="J8" s="39" t="s">
        <v>111</v>
      </c>
      <c r="K8" s="40">
        <v>0.6</v>
      </c>
      <c r="L8" s="40">
        <v>83</v>
      </c>
      <c r="M8" s="43">
        <f>K8*L8</f>
        <v>49.8</v>
      </c>
      <c r="N8" s="72"/>
      <c r="O8" s="35" t="s">
        <v>165</v>
      </c>
      <c r="P8" s="44" t="s">
        <v>133</v>
      </c>
      <c r="Q8" s="36"/>
      <c r="R8" s="36"/>
      <c r="S8" s="36"/>
      <c r="T8" s="72"/>
      <c r="U8" s="35" t="s">
        <v>97</v>
      </c>
      <c r="V8" s="44" t="s">
        <v>98</v>
      </c>
      <c r="W8" s="36"/>
      <c r="X8" s="36"/>
      <c r="Y8" s="36"/>
      <c r="Z8" s="72"/>
      <c r="AA8" s="34"/>
      <c r="AB8" s="34"/>
      <c r="AC8" s="34"/>
      <c r="AD8" s="34"/>
      <c r="AE8" s="34"/>
    </row>
    <row r="9" spans="1:34" s="14" customFormat="1" ht="51.95" customHeight="1">
      <c r="A9" s="70"/>
      <c r="B9" s="72"/>
      <c r="C9" s="34"/>
      <c r="D9" s="45"/>
      <c r="E9" s="34"/>
      <c r="F9" s="34"/>
      <c r="G9" s="34"/>
      <c r="H9" s="72"/>
      <c r="I9" s="35" t="s">
        <v>42</v>
      </c>
      <c r="J9" s="44" t="s">
        <v>43</v>
      </c>
      <c r="K9" s="36"/>
      <c r="L9" s="36"/>
      <c r="M9" s="36"/>
      <c r="N9" s="72"/>
      <c r="O9" s="38" t="s">
        <v>180</v>
      </c>
      <c r="P9" s="39" t="s">
        <v>111</v>
      </c>
      <c r="Q9" s="40">
        <v>0.3</v>
      </c>
      <c r="R9" s="40">
        <v>140</v>
      </c>
      <c r="S9" s="40">
        <f>Q9*R9</f>
        <v>42</v>
      </c>
      <c r="T9" s="72"/>
      <c r="U9" s="35" t="s">
        <v>47</v>
      </c>
      <c r="V9" s="44" t="s">
        <v>48</v>
      </c>
      <c r="W9" s="36"/>
      <c r="X9" s="36"/>
      <c r="Y9" s="36"/>
      <c r="Z9" s="72"/>
      <c r="AA9" s="34"/>
      <c r="AB9" s="34"/>
      <c r="AC9" s="34"/>
      <c r="AD9" s="34"/>
      <c r="AE9" s="34"/>
    </row>
    <row r="10" spans="1:34" s="14" customFormat="1" ht="51.95" customHeight="1">
      <c r="A10" s="70"/>
      <c r="B10" s="72"/>
      <c r="C10" s="34"/>
      <c r="D10" s="45"/>
      <c r="E10" s="34"/>
      <c r="F10" s="34"/>
      <c r="G10" s="34"/>
      <c r="H10" s="72"/>
      <c r="I10" s="35" t="s">
        <v>134</v>
      </c>
      <c r="J10" s="44" t="s">
        <v>54</v>
      </c>
      <c r="K10" s="36"/>
      <c r="L10" s="36"/>
      <c r="M10" s="36"/>
      <c r="N10" s="72"/>
      <c r="O10" s="38" t="s">
        <v>181</v>
      </c>
      <c r="P10" s="39" t="s">
        <v>109</v>
      </c>
      <c r="Q10" s="40">
        <v>1</v>
      </c>
      <c r="R10" s="40">
        <v>92</v>
      </c>
      <c r="S10" s="40">
        <f>Q10*R10</f>
        <v>92</v>
      </c>
      <c r="T10" s="72"/>
      <c r="U10" s="35" t="s">
        <v>115</v>
      </c>
      <c r="V10" s="44" t="s">
        <v>52</v>
      </c>
      <c r="W10" s="36"/>
      <c r="X10" s="36"/>
      <c r="Y10" s="36"/>
      <c r="Z10" s="72"/>
      <c r="AA10" s="34"/>
      <c r="AB10" s="34"/>
      <c r="AC10" s="34"/>
      <c r="AD10" s="34"/>
      <c r="AE10" s="34"/>
    </row>
    <row r="11" spans="1:34" s="14" customFormat="1" ht="51.95" customHeight="1">
      <c r="A11" s="70"/>
      <c r="B11" s="72"/>
      <c r="C11" s="34"/>
      <c r="D11" s="45"/>
      <c r="E11" s="34"/>
      <c r="F11" s="34"/>
      <c r="G11" s="34"/>
      <c r="H11" s="72"/>
      <c r="I11" s="35" t="s">
        <v>135</v>
      </c>
      <c r="J11" s="44" t="s">
        <v>136</v>
      </c>
      <c r="K11" s="36"/>
      <c r="L11" s="36"/>
      <c r="M11" s="36"/>
      <c r="N11" s="72"/>
      <c r="O11" s="38" t="s">
        <v>182</v>
      </c>
      <c r="P11" s="39" t="s">
        <v>54</v>
      </c>
      <c r="Q11" s="40">
        <v>0.1</v>
      </c>
      <c r="R11" s="40">
        <v>100</v>
      </c>
      <c r="S11" s="40">
        <f>Q11*R11</f>
        <v>10</v>
      </c>
      <c r="T11" s="72"/>
      <c r="U11" s="35" t="s">
        <v>137</v>
      </c>
      <c r="V11" s="44" t="s">
        <v>138</v>
      </c>
      <c r="W11" s="36"/>
      <c r="X11" s="36"/>
      <c r="Y11" s="36"/>
      <c r="Z11" s="72"/>
      <c r="AA11" s="34"/>
      <c r="AB11" s="34"/>
      <c r="AC11" s="34"/>
      <c r="AD11" s="34"/>
      <c r="AE11" s="34"/>
    </row>
    <row r="12" spans="1:34" s="14" customFormat="1" ht="51.95" customHeight="1">
      <c r="A12" s="70"/>
      <c r="B12" s="72"/>
      <c r="C12" s="34"/>
      <c r="D12" s="45"/>
      <c r="E12" s="34"/>
      <c r="F12" s="34"/>
      <c r="G12" s="34"/>
      <c r="H12" s="72"/>
      <c r="I12" s="35" t="s">
        <v>140</v>
      </c>
      <c r="J12" s="44" t="s">
        <v>83</v>
      </c>
      <c r="K12" s="36"/>
      <c r="L12" s="36"/>
      <c r="M12" s="36"/>
      <c r="N12" s="72"/>
      <c r="O12" s="34"/>
      <c r="P12" s="45"/>
      <c r="Q12" s="34"/>
      <c r="R12" s="34"/>
      <c r="S12" s="34"/>
      <c r="T12" s="72"/>
      <c r="U12" s="34"/>
      <c r="V12" s="45"/>
      <c r="W12" s="36"/>
      <c r="X12" s="36"/>
      <c r="Y12" s="36"/>
      <c r="Z12" s="72"/>
      <c r="AA12" s="34"/>
      <c r="AB12" s="34"/>
      <c r="AC12" s="34"/>
      <c r="AD12" s="34"/>
      <c r="AE12" s="34"/>
    </row>
    <row r="13" spans="1:34" s="14" customFormat="1" ht="51.95" customHeight="1">
      <c r="A13" s="70"/>
      <c r="B13" s="72"/>
      <c r="C13" s="34"/>
      <c r="D13" s="45"/>
      <c r="E13" s="34"/>
      <c r="F13" s="34"/>
      <c r="G13" s="34"/>
      <c r="H13" s="72"/>
      <c r="I13" s="35"/>
      <c r="J13" s="44"/>
      <c r="K13" s="36"/>
      <c r="L13" s="36"/>
      <c r="M13" s="36"/>
      <c r="N13" s="72"/>
      <c r="O13" s="34"/>
      <c r="P13" s="45"/>
      <c r="Q13" s="34"/>
      <c r="R13" s="34"/>
      <c r="S13" s="34"/>
      <c r="T13" s="72"/>
      <c r="U13" s="34"/>
      <c r="V13" s="45"/>
      <c r="W13" s="34"/>
      <c r="X13" s="34"/>
      <c r="Y13" s="34"/>
      <c r="Z13" s="72"/>
      <c r="AA13" s="34"/>
      <c r="AB13" s="34"/>
      <c r="AC13" s="34"/>
      <c r="AD13" s="34"/>
      <c r="AE13" s="34"/>
    </row>
    <row r="14" spans="1:34" s="14" customFormat="1" ht="51.95" customHeight="1">
      <c r="A14" s="69" t="s">
        <v>11</v>
      </c>
      <c r="B14" s="71" t="s">
        <v>26</v>
      </c>
      <c r="C14" s="38" t="s">
        <v>172</v>
      </c>
      <c r="D14" s="39" t="s">
        <v>112</v>
      </c>
      <c r="E14" s="40">
        <v>1</v>
      </c>
      <c r="F14" s="40">
        <v>175</v>
      </c>
      <c r="G14" s="40">
        <f>F14*E14</f>
        <v>175</v>
      </c>
      <c r="H14" s="71" t="s">
        <v>30</v>
      </c>
      <c r="I14" s="35" t="s">
        <v>162</v>
      </c>
      <c r="J14" s="44" t="s">
        <v>40</v>
      </c>
      <c r="K14" s="36"/>
      <c r="L14" s="36"/>
      <c r="M14" s="36"/>
      <c r="N14" s="71" t="s">
        <v>166</v>
      </c>
      <c r="O14" s="35" t="s">
        <v>62</v>
      </c>
      <c r="P14" s="44" t="s">
        <v>63</v>
      </c>
      <c r="Q14" s="36"/>
      <c r="R14" s="36"/>
      <c r="S14" s="36"/>
      <c r="T14" s="71" t="s">
        <v>35</v>
      </c>
      <c r="U14" s="35" t="s">
        <v>81</v>
      </c>
      <c r="V14" s="44" t="s">
        <v>82</v>
      </c>
      <c r="W14" s="36"/>
      <c r="X14" s="36"/>
      <c r="Y14" s="36"/>
      <c r="Z14" s="71"/>
      <c r="AA14" s="34"/>
      <c r="AB14" s="34"/>
      <c r="AC14" s="34"/>
      <c r="AD14" s="34"/>
      <c r="AE14" s="34"/>
    </row>
    <row r="15" spans="1:34" s="14" customFormat="1" ht="51.95" customHeight="1">
      <c r="A15" s="70"/>
      <c r="B15" s="72"/>
      <c r="C15" s="35" t="s">
        <v>104</v>
      </c>
      <c r="D15" s="44" t="s">
        <v>52</v>
      </c>
      <c r="E15" s="36"/>
      <c r="F15" s="36"/>
      <c r="G15" s="36"/>
      <c r="H15" s="72"/>
      <c r="I15" s="35" t="s">
        <v>47</v>
      </c>
      <c r="J15" s="44" t="s">
        <v>48</v>
      </c>
      <c r="K15" s="36"/>
      <c r="L15" s="36"/>
      <c r="M15" s="36"/>
      <c r="N15" s="72"/>
      <c r="O15" s="35" t="s">
        <v>74</v>
      </c>
      <c r="P15" s="44" t="s">
        <v>52</v>
      </c>
      <c r="Q15" s="36"/>
      <c r="R15" s="36"/>
      <c r="S15" s="36"/>
      <c r="T15" s="72"/>
      <c r="U15" s="35" t="s">
        <v>47</v>
      </c>
      <c r="V15" s="44" t="s">
        <v>48</v>
      </c>
      <c r="W15" s="36"/>
      <c r="X15" s="36"/>
      <c r="Y15" s="36"/>
      <c r="Z15" s="72"/>
      <c r="AA15" s="34"/>
      <c r="AB15" s="34"/>
      <c r="AC15" s="34"/>
      <c r="AD15" s="34"/>
      <c r="AE15" s="34"/>
    </row>
    <row r="16" spans="1:34" s="14" customFormat="1" ht="51.95" customHeight="1">
      <c r="A16" s="70"/>
      <c r="B16" s="72"/>
      <c r="C16" s="35" t="s">
        <v>77</v>
      </c>
      <c r="D16" s="44" t="s">
        <v>73</v>
      </c>
      <c r="E16" s="36"/>
      <c r="F16" s="36"/>
      <c r="G16" s="36"/>
      <c r="H16" s="72"/>
      <c r="I16" s="35" t="s">
        <v>77</v>
      </c>
      <c r="J16" s="44" t="s">
        <v>73</v>
      </c>
      <c r="K16" s="36"/>
      <c r="L16" s="36"/>
      <c r="M16" s="36"/>
      <c r="N16" s="72"/>
      <c r="O16" s="35"/>
      <c r="P16" s="44"/>
      <c r="Q16" s="36"/>
      <c r="R16" s="36"/>
      <c r="S16" s="36"/>
      <c r="T16" s="72"/>
      <c r="U16" s="35" t="s">
        <v>58</v>
      </c>
      <c r="V16" s="44" t="s">
        <v>59</v>
      </c>
      <c r="W16" s="36"/>
      <c r="X16" s="36"/>
      <c r="Y16" s="36"/>
      <c r="Z16" s="72"/>
      <c r="AA16" s="34"/>
      <c r="AB16" s="34"/>
      <c r="AC16" s="34"/>
      <c r="AD16" s="34"/>
      <c r="AE16" s="34"/>
    </row>
    <row r="17" spans="1:34" s="14" customFormat="1" ht="51.95" customHeight="1">
      <c r="A17" s="70"/>
      <c r="B17" s="72"/>
      <c r="C17" s="35" t="s">
        <v>108</v>
      </c>
      <c r="D17" s="44" t="s">
        <v>43</v>
      </c>
      <c r="E17" s="36"/>
      <c r="F17" s="36"/>
      <c r="G17" s="36"/>
      <c r="H17" s="72"/>
      <c r="I17" s="35" t="s">
        <v>145</v>
      </c>
      <c r="J17" s="44" t="s">
        <v>146</v>
      </c>
      <c r="K17" s="36"/>
      <c r="L17" s="36"/>
      <c r="M17" s="36"/>
      <c r="N17" s="72"/>
      <c r="O17" s="34"/>
      <c r="P17" s="45"/>
      <c r="Q17" s="34"/>
      <c r="R17" s="34"/>
      <c r="S17" s="34"/>
      <c r="T17" s="72"/>
      <c r="U17" s="35"/>
      <c r="V17" s="44"/>
      <c r="W17" s="36"/>
      <c r="X17" s="36"/>
      <c r="Y17" s="36"/>
      <c r="Z17" s="72"/>
      <c r="AA17" s="34"/>
      <c r="AB17" s="34"/>
      <c r="AC17" s="34"/>
      <c r="AD17" s="34"/>
      <c r="AE17" s="34"/>
    </row>
    <row r="18" spans="1:34" s="14" customFormat="1" ht="51.95" customHeight="1">
      <c r="A18" s="70"/>
      <c r="B18" s="72"/>
      <c r="C18" s="53" t="s">
        <v>47</v>
      </c>
      <c r="D18" s="35" t="s">
        <v>48</v>
      </c>
      <c r="E18" s="36"/>
      <c r="F18" s="36"/>
      <c r="G18" s="36"/>
      <c r="H18" s="72"/>
      <c r="I18" s="35"/>
      <c r="J18" s="44"/>
      <c r="K18" s="36"/>
      <c r="L18" s="36"/>
      <c r="M18" s="36"/>
      <c r="N18" s="72"/>
      <c r="O18" s="34"/>
      <c r="P18" s="45"/>
      <c r="Q18" s="34"/>
      <c r="R18" s="34"/>
      <c r="S18" s="34"/>
      <c r="T18" s="72"/>
      <c r="U18" s="35"/>
      <c r="V18" s="44"/>
      <c r="W18" s="36"/>
      <c r="X18" s="36"/>
      <c r="Y18" s="36"/>
      <c r="Z18" s="72"/>
      <c r="AA18" s="34"/>
      <c r="AB18" s="34"/>
      <c r="AC18" s="34"/>
      <c r="AD18" s="34"/>
      <c r="AE18" s="34"/>
    </row>
    <row r="19" spans="1:34" s="14" customFormat="1" ht="51.95" customHeight="1">
      <c r="A19" s="70"/>
      <c r="B19" s="72"/>
      <c r="C19" s="34"/>
      <c r="D19" s="45"/>
      <c r="E19" s="34"/>
      <c r="F19" s="34"/>
      <c r="G19" s="34"/>
      <c r="H19" s="72"/>
      <c r="I19" s="35"/>
      <c r="J19" s="44"/>
      <c r="K19" s="36"/>
      <c r="L19" s="36"/>
      <c r="M19" s="36"/>
      <c r="N19" s="72"/>
      <c r="O19" s="34"/>
      <c r="P19" s="45"/>
      <c r="Q19" s="34"/>
      <c r="R19" s="34"/>
      <c r="S19" s="34"/>
      <c r="T19" s="72"/>
      <c r="U19" s="34"/>
      <c r="V19" s="45"/>
      <c r="W19" s="34"/>
      <c r="X19" s="34"/>
      <c r="Y19" s="34"/>
      <c r="Z19" s="72"/>
      <c r="AA19" s="34"/>
      <c r="AB19" s="34"/>
      <c r="AC19" s="30"/>
      <c r="AD19" s="30"/>
      <c r="AE19" s="30"/>
    </row>
    <row r="20" spans="1:34" s="14" customFormat="1" ht="51.95" customHeight="1">
      <c r="A20" s="70"/>
      <c r="B20" s="72"/>
      <c r="C20" s="34"/>
      <c r="D20" s="45"/>
      <c r="E20" s="34"/>
      <c r="F20" s="34"/>
      <c r="G20" s="34"/>
      <c r="H20" s="72"/>
      <c r="I20" s="35"/>
      <c r="J20" s="44"/>
      <c r="K20" s="36"/>
      <c r="L20" s="36"/>
      <c r="M20" s="36"/>
      <c r="N20" s="72"/>
      <c r="O20" s="34"/>
      <c r="P20" s="45"/>
      <c r="Q20" s="34"/>
      <c r="R20" s="34"/>
      <c r="S20" s="34"/>
      <c r="T20" s="72"/>
      <c r="U20" s="34"/>
      <c r="V20" s="45"/>
      <c r="W20" s="34"/>
      <c r="X20" s="34"/>
      <c r="Y20" s="34"/>
      <c r="Z20" s="72"/>
      <c r="AA20" s="34"/>
      <c r="AB20" s="34"/>
      <c r="AC20" s="30"/>
      <c r="AD20" s="30"/>
      <c r="AE20" s="30"/>
    </row>
    <row r="21" spans="1:34" s="14" customFormat="1" ht="51.95" customHeight="1">
      <c r="A21" s="70"/>
      <c r="B21" s="72"/>
      <c r="C21" s="34"/>
      <c r="D21" s="45"/>
      <c r="E21" s="34"/>
      <c r="F21" s="34"/>
      <c r="G21" s="34"/>
      <c r="H21" s="72"/>
      <c r="I21" s="35"/>
      <c r="J21" s="44"/>
      <c r="K21" s="36"/>
      <c r="L21" s="36"/>
      <c r="M21" s="36"/>
      <c r="N21" s="72"/>
      <c r="O21" s="34"/>
      <c r="P21" s="45"/>
      <c r="Q21" s="34"/>
      <c r="R21" s="34"/>
      <c r="S21" s="34"/>
      <c r="T21" s="72"/>
      <c r="U21" s="34"/>
      <c r="V21" s="45"/>
      <c r="W21" s="34"/>
      <c r="X21" s="34"/>
      <c r="Y21" s="34"/>
      <c r="Z21" s="72"/>
      <c r="AA21" s="34"/>
      <c r="AB21" s="34"/>
      <c r="AC21" s="49"/>
      <c r="AD21" s="49"/>
      <c r="AE21" s="49"/>
    </row>
    <row r="22" spans="1:34" s="14" customFormat="1" ht="51.95" customHeight="1">
      <c r="A22" s="69" t="s">
        <v>12</v>
      </c>
      <c r="B22" s="79" t="s">
        <v>13</v>
      </c>
      <c r="C22" s="31" t="s">
        <v>119</v>
      </c>
      <c r="D22" s="31" t="s">
        <v>92</v>
      </c>
      <c r="E22" s="36"/>
      <c r="F22" s="36"/>
      <c r="G22" s="36"/>
      <c r="H22" s="77" t="s">
        <v>13</v>
      </c>
      <c r="I22" s="31" t="s">
        <v>169</v>
      </c>
      <c r="J22" s="32" t="s">
        <v>92</v>
      </c>
      <c r="K22" s="36"/>
      <c r="L22" s="30"/>
      <c r="M22" s="30"/>
      <c r="N22" s="77" t="s">
        <v>13</v>
      </c>
      <c r="O22" s="31" t="s">
        <v>117</v>
      </c>
      <c r="P22" s="32" t="s">
        <v>94</v>
      </c>
      <c r="Q22" s="36"/>
      <c r="R22" s="30"/>
      <c r="S22" s="30"/>
      <c r="T22" s="77" t="s">
        <v>13</v>
      </c>
      <c r="U22" s="31" t="s">
        <v>116</v>
      </c>
      <c r="V22" s="32" t="s">
        <v>92</v>
      </c>
      <c r="W22" s="36"/>
      <c r="X22" s="30"/>
      <c r="Y22" s="30"/>
      <c r="Z22" s="71"/>
      <c r="AA22" s="34"/>
      <c r="AB22" s="34"/>
      <c r="AC22" s="30"/>
      <c r="AD22" s="30"/>
      <c r="AE22" s="30"/>
    </row>
    <row r="23" spans="1:34" s="14" customFormat="1" ht="51.95" customHeight="1">
      <c r="A23" s="70"/>
      <c r="B23" s="80"/>
      <c r="C23" s="53" t="s">
        <v>79</v>
      </c>
      <c r="D23" s="47" t="s">
        <v>54</v>
      </c>
      <c r="E23" s="36"/>
      <c r="F23" s="36"/>
      <c r="G23" s="36"/>
      <c r="H23" s="78"/>
      <c r="I23" s="35" t="s">
        <v>79</v>
      </c>
      <c r="J23" s="44" t="s">
        <v>54</v>
      </c>
      <c r="K23" s="36"/>
      <c r="L23" s="36"/>
      <c r="M23" s="36"/>
      <c r="N23" s="78"/>
      <c r="O23" s="35" t="s">
        <v>79</v>
      </c>
      <c r="P23" s="44" t="s">
        <v>54</v>
      </c>
      <c r="Q23" s="36"/>
      <c r="R23" s="36"/>
      <c r="S23" s="36"/>
      <c r="T23" s="78"/>
      <c r="U23" s="35" t="s">
        <v>79</v>
      </c>
      <c r="V23" s="44" t="s">
        <v>54</v>
      </c>
      <c r="W23" s="36"/>
      <c r="X23" s="36"/>
      <c r="Y23" s="36"/>
      <c r="Z23" s="72"/>
      <c r="AA23" s="34"/>
      <c r="AB23" s="34"/>
      <c r="AC23" s="30"/>
      <c r="AD23" s="30"/>
      <c r="AE23" s="30"/>
    </row>
    <row r="24" spans="1:34" s="14" customFormat="1" ht="51.95" customHeight="1">
      <c r="A24" s="69" t="s">
        <v>14</v>
      </c>
      <c r="B24" s="71" t="s">
        <v>173</v>
      </c>
      <c r="C24" s="35" t="s">
        <v>161</v>
      </c>
      <c r="D24" s="44" t="s">
        <v>52</v>
      </c>
      <c r="E24" s="36"/>
      <c r="F24" s="36"/>
      <c r="G24" s="36"/>
      <c r="H24" s="71" t="s">
        <v>31</v>
      </c>
      <c r="I24" s="35" t="s">
        <v>148</v>
      </c>
      <c r="J24" s="44" t="s">
        <v>52</v>
      </c>
      <c r="K24" s="36"/>
      <c r="L24" s="36"/>
      <c r="M24" s="36"/>
      <c r="N24" s="71" t="s">
        <v>33</v>
      </c>
      <c r="O24" s="35" t="s">
        <v>149</v>
      </c>
      <c r="P24" s="44" t="s">
        <v>52</v>
      </c>
      <c r="Q24" s="36"/>
      <c r="R24" s="36"/>
      <c r="S24" s="36"/>
      <c r="T24" s="77" t="s">
        <v>36</v>
      </c>
      <c r="U24" s="35" t="s">
        <v>188</v>
      </c>
      <c r="V24" s="44" t="s">
        <v>86</v>
      </c>
      <c r="W24" s="36"/>
      <c r="X24" s="36"/>
      <c r="Y24" s="36"/>
      <c r="Z24" s="71"/>
      <c r="AA24" s="34"/>
      <c r="AB24" s="34"/>
      <c r="AC24" s="30"/>
      <c r="AD24" s="30"/>
      <c r="AE24" s="30"/>
    </row>
    <row r="25" spans="1:34" s="14" customFormat="1" ht="51.95" customHeight="1">
      <c r="A25" s="70"/>
      <c r="B25" s="72"/>
      <c r="C25" s="38" t="s">
        <v>120</v>
      </c>
      <c r="D25" s="39" t="s">
        <v>121</v>
      </c>
      <c r="E25" s="40">
        <v>0.6</v>
      </c>
      <c r="F25" s="40">
        <v>180</v>
      </c>
      <c r="G25" s="40">
        <f>F25*E25</f>
        <v>108</v>
      </c>
      <c r="H25" s="72"/>
      <c r="I25" s="35" t="s">
        <v>84</v>
      </c>
      <c r="J25" s="44" t="s">
        <v>85</v>
      </c>
      <c r="K25" s="36"/>
      <c r="L25" s="36"/>
      <c r="M25" s="36"/>
      <c r="N25" s="72"/>
      <c r="O25" s="35" t="s">
        <v>155</v>
      </c>
      <c r="P25" s="44" t="s">
        <v>156</v>
      </c>
      <c r="Q25" s="36"/>
      <c r="R25" s="36"/>
      <c r="S25" s="36"/>
      <c r="T25" s="78"/>
      <c r="U25" s="35" t="s">
        <v>167</v>
      </c>
      <c r="V25" s="44" t="s">
        <v>168</v>
      </c>
      <c r="W25" s="36"/>
      <c r="X25" s="36"/>
      <c r="Y25" s="36"/>
      <c r="Z25" s="72"/>
      <c r="AA25" s="34"/>
      <c r="AB25" s="34"/>
      <c r="AC25" s="30"/>
      <c r="AD25" s="30"/>
      <c r="AE25" s="30"/>
    </row>
    <row r="26" spans="1:34" s="14" customFormat="1" ht="51.95" customHeight="1">
      <c r="A26" s="70"/>
      <c r="B26" s="72"/>
      <c r="C26" s="35" t="s">
        <v>103</v>
      </c>
      <c r="D26" s="44" t="s">
        <v>57</v>
      </c>
      <c r="E26" s="36"/>
      <c r="F26" s="36"/>
      <c r="G26" s="36"/>
      <c r="H26" s="72"/>
      <c r="I26" s="35"/>
      <c r="J26" s="44"/>
      <c r="K26" s="36"/>
      <c r="L26" s="36"/>
      <c r="M26" s="36"/>
      <c r="N26" s="72"/>
      <c r="O26" s="35" t="s">
        <v>79</v>
      </c>
      <c r="P26" s="44" t="s">
        <v>54</v>
      </c>
      <c r="Q26" s="36"/>
      <c r="R26" s="36"/>
      <c r="S26" s="36"/>
      <c r="T26" s="78"/>
      <c r="U26" s="35" t="s">
        <v>153</v>
      </c>
      <c r="V26" s="44" t="s">
        <v>154</v>
      </c>
      <c r="W26" s="36"/>
      <c r="X26" s="36"/>
      <c r="Y26" s="36"/>
      <c r="Z26" s="72"/>
      <c r="AA26" s="34"/>
      <c r="AB26" s="34"/>
      <c r="AC26" s="30"/>
      <c r="AD26" s="30"/>
      <c r="AE26" s="30"/>
    </row>
    <row r="27" spans="1:34" s="14" customFormat="1" ht="51.95" customHeight="1">
      <c r="A27" s="70"/>
      <c r="B27" s="72"/>
      <c r="C27" s="35" t="s">
        <v>102</v>
      </c>
      <c r="D27" s="44" t="s">
        <v>54</v>
      </c>
      <c r="E27" s="36"/>
      <c r="F27" s="36"/>
      <c r="G27" s="36"/>
      <c r="H27" s="72"/>
      <c r="I27" s="34"/>
      <c r="J27" s="45"/>
      <c r="K27" s="34"/>
      <c r="L27" s="34"/>
      <c r="M27" s="34"/>
      <c r="N27" s="72"/>
      <c r="O27" s="38" t="s">
        <v>107</v>
      </c>
      <c r="P27" s="41" t="s">
        <v>112</v>
      </c>
      <c r="Q27" s="42">
        <v>1</v>
      </c>
      <c r="R27" s="40">
        <v>150</v>
      </c>
      <c r="S27" s="40">
        <f>R27*Q27</f>
        <v>150</v>
      </c>
      <c r="T27" s="78"/>
      <c r="U27" s="35" t="s">
        <v>87</v>
      </c>
      <c r="V27" s="44" t="s">
        <v>88</v>
      </c>
      <c r="W27" s="36"/>
      <c r="X27" s="36"/>
      <c r="Y27" s="36"/>
      <c r="Z27" s="72"/>
      <c r="AA27" s="34"/>
      <c r="AB27" s="34"/>
      <c r="AC27" s="49"/>
      <c r="AD27" s="49"/>
      <c r="AE27" s="49"/>
    </row>
    <row r="28" spans="1:34" s="14" customFormat="1" ht="51.95" customHeight="1">
      <c r="A28" s="70"/>
      <c r="B28" s="72"/>
      <c r="C28" s="34"/>
      <c r="D28" s="45"/>
      <c r="E28" s="34"/>
      <c r="F28" s="34"/>
      <c r="G28" s="34"/>
      <c r="H28" s="72"/>
      <c r="I28" s="34"/>
      <c r="J28" s="45"/>
      <c r="K28" s="34"/>
      <c r="L28" s="34"/>
      <c r="M28" s="34"/>
      <c r="N28" s="72"/>
      <c r="O28" s="46"/>
      <c r="P28" s="46"/>
      <c r="Q28" s="46"/>
      <c r="R28" s="46"/>
      <c r="S28" s="46"/>
      <c r="T28" s="78"/>
      <c r="U28" s="34"/>
      <c r="V28" s="45"/>
      <c r="W28" s="34"/>
      <c r="X28" s="34"/>
      <c r="Y28" s="34"/>
      <c r="Z28" s="72"/>
      <c r="AA28" s="34"/>
      <c r="AB28" s="34"/>
      <c r="AC28" s="49"/>
      <c r="AD28" s="49"/>
      <c r="AE28" s="49"/>
    </row>
    <row r="29" spans="1:34" s="14" customFormat="1" ht="51.95" customHeight="1">
      <c r="A29" s="51" t="s">
        <v>15</v>
      </c>
      <c r="B29" s="33"/>
      <c r="C29" s="34"/>
      <c r="D29" s="45"/>
      <c r="E29" s="34"/>
      <c r="F29" s="34"/>
      <c r="G29" s="34"/>
      <c r="H29" s="33" t="s">
        <v>15</v>
      </c>
      <c r="I29" s="35" t="s">
        <v>189</v>
      </c>
      <c r="J29" s="45" t="s">
        <v>122</v>
      </c>
      <c r="K29" s="37"/>
      <c r="L29" s="34"/>
      <c r="M29" s="36"/>
      <c r="N29" s="48" t="s">
        <v>157</v>
      </c>
      <c r="O29" s="35" t="s">
        <v>158</v>
      </c>
      <c r="P29" s="44" t="s">
        <v>159</v>
      </c>
      <c r="Q29" s="36"/>
      <c r="R29" s="36"/>
      <c r="S29" s="36"/>
      <c r="T29" s="33" t="s">
        <v>15</v>
      </c>
      <c r="U29" s="35" t="s">
        <v>190</v>
      </c>
      <c r="V29" s="45" t="s">
        <v>191</v>
      </c>
      <c r="W29" s="37"/>
      <c r="X29" s="34"/>
      <c r="Y29" s="36"/>
      <c r="Z29" s="33"/>
      <c r="AA29" s="34"/>
      <c r="AB29" s="34"/>
      <c r="AC29" s="49"/>
      <c r="AD29" s="49"/>
      <c r="AE29" s="49"/>
    </row>
    <row r="30" spans="1:34" s="18" customFormat="1" ht="45" customHeight="1">
      <c r="A30" s="66" t="s">
        <v>16</v>
      </c>
      <c r="B30" s="63"/>
      <c r="C30" s="59" t="s">
        <v>17</v>
      </c>
      <c r="D30" s="60"/>
      <c r="E30" s="15">
        <v>6.3</v>
      </c>
      <c r="F30" s="16"/>
      <c r="G30" s="16"/>
      <c r="H30" s="63"/>
      <c r="I30" s="59" t="s">
        <v>17</v>
      </c>
      <c r="J30" s="60"/>
      <c r="K30" s="17">
        <v>5.9</v>
      </c>
      <c r="L30" s="16"/>
      <c r="M30" s="16"/>
      <c r="N30" s="63"/>
      <c r="O30" s="59" t="s">
        <v>17</v>
      </c>
      <c r="P30" s="60"/>
      <c r="Q30" s="17">
        <v>6.4</v>
      </c>
      <c r="R30" s="7"/>
      <c r="S30" s="7"/>
      <c r="T30" s="63"/>
      <c r="U30" s="59" t="s">
        <v>17</v>
      </c>
      <c r="V30" s="60"/>
      <c r="W30" s="17">
        <v>6.4</v>
      </c>
      <c r="X30" s="7"/>
      <c r="Y30" s="7"/>
      <c r="Z30" s="63"/>
      <c r="AA30" s="59" t="s">
        <v>17</v>
      </c>
      <c r="AB30" s="60"/>
      <c r="AC30" s="17"/>
      <c r="AD30" s="7"/>
      <c r="AE30" s="7"/>
      <c r="AF30" s="75" t="e">
        <f>#REF!/4/1561</f>
        <v>#REF!</v>
      </c>
      <c r="AG30" s="76"/>
      <c r="AH30" s="76"/>
    </row>
    <row r="31" spans="1:34" s="18" customFormat="1" ht="45" customHeight="1">
      <c r="A31" s="67"/>
      <c r="B31" s="64"/>
      <c r="C31" s="59" t="s">
        <v>18</v>
      </c>
      <c r="D31" s="60"/>
      <c r="E31" s="15">
        <v>2.2999999999999998</v>
      </c>
      <c r="F31" s="16"/>
      <c r="G31" s="16"/>
      <c r="H31" s="64"/>
      <c r="I31" s="59" t="s">
        <v>18</v>
      </c>
      <c r="J31" s="60"/>
      <c r="K31" s="17">
        <v>2.7</v>
      </c>
      <c r="L31" s="16"/>
      <c r="M31" s="16"/>
      <c r="N31" s="64"/>
      <c r="O31" s="59" t="s">
        <v>18</v>
      </c>
      <c r="P31" s="60"/>
      <c r="Q31" s="17">
        <v>3.3</v>
      </c>
      <c r="R31" s="7"/>
      <c r="S31" s="7"/>
      <c r="T31" s="64"/>
      <c r="U31" s="59" t="s">
        <v>18</v>
      </c>
      <c r="V31" s="60"/>
      <c r="W31" s="17">
        <v>2.1</v>
      </c>
      <c r="X31" s="7"/>
      <c r="Y31" s="7"/>
      <c r="Z31" s="64"/>
      <c r="AA31" s="59" t="s">
        <v>18</v>
      </c>
      <c r="AB31" s="60"/>
      <c r="AC31" s="17"/>
      <c r="AD31" s="7"/>
      <c r="AE31" s="7"/>
      <c r="AF31" s="75"/>
      <c r="AG31" s="76"/>
      <c r="AH31" s="76"/>
    </row>
    <row r="32" spans="1:34" s="18" customFormat="1" ht="45" customHeight="1">
      <c r="A32" s="67"/>
      <c r="B32" s="64"/>
      <c r="C32" s="59" t="s">
        <v>19</v>
      </c>
      <c r="D32" s="60"/>
      <c r="E32" s="15">
        <v>1.4</v>
      </c>
      <c r="F32" s="16"/>
      <c r="G32" s="16"/>
      <c r="H32" s="64"/>
      <c r="I32" s="59" t="s">
        <v>19</v>
      </c>
      <c r="J32" s="60"/>
      <c r="K32" s="17">
        <v>1.5</v>
      </c>
      <c r="L32" s="16"/>
      <c r="M32" s="16"/>
      <c r="N32" s="64"/>
      <c r="O32" s="59" t="s">
        <v>19</v>
      </c>
      <c r="P32" s="60"/>
      <c r="Q32" s="17">
        <v>1.4</v>
      </c>
      <c r="R32" s="7"/>
      <c r="S32" s="7"/>
      <c r="T32" s="64"/>
      <c r="U32" s="59" t="s">
        <v>19</v>
      </c>
      <c r="V32" s="60"/>
      <c r="W32" s="17">
        <v>1.8</v>
      </c>
      <c r="X32" s="7"/>
      <c r="Y32" s="7"/>
      <c r="Z32" s="64"/>
      <c r="AA32" s="59" t="s">
        <v>19</v>
      </c>
      <c r="AB32" s="60"/>
      <c r="AC32" s="17"/>
      <c r="AD32" s="7"/>
      <c r="AE32" s="7"/>
    </row>
    <row r="33" spans="1:34" s="18" customFormat="1" ht="45" customHeight="1">
      <c r="A33" s="67"/>
      <c r="B33" s="64"/>
      <c r="C33" s="59" t="s">
        <v>20</v>
      </c>
      <c r="D33" s="60"/>
      <c r="E33" s="15"/>
      <c r="F33" s="16"/>
      <c r="G33" s="16"/>
      <c r="H33" s="64"/>
      <c r="I33" s="59" t="s">
        <v>20</v>
      </c>
      <c r="J33" s="60"/>
      <c r="K33" s="17">
        <v>1</v>
      </c>
      <c r="L33" s="16"/>
      <c r="M33" s="16"/>
      <c r="N33" s="64"/>
      <c r="O33" s="59" t="s">
        <v>20</v>
      </c>
      <c r="P33" s="60"/>
      <c r="Q33" s="17"/>
      <c r="R33" s="7"/>
      <c r="S33" s="7"/>
      <c r="T33" s="64"/>
      <c r="U33" s="59" t="s">
        <v>20</v>
      </c>
      <c r="V33" s="60"/>
      <c r="W33" s="17"/>
      <c r="X33" s="7"/>
      <c r="Y33" s="7"/>
      <c r="Z33" s="64"/>
      <c r="AA33" s="59" t="s">
        <v>20</v>
      </c>
      <c r="AB33" s="60"/>
      <c r="AC33" s="17"/>
      <c r="AD33" s="7"/>
      <c r="AE33" s="7"/>
    </row>
    <row r="34" spans="1:34" s="18" customFormat="1" ht="45" customHeight="1">
      <c r="A34" s="67"/>
      <c r="B34" s="64"/>
      <c r="C34" s="59" t="s">
        <v>21</v>
      </c>
      <c r="D34" s="60"/>
      <c r="E34" s="15"/>
      <c r="F34" s="16"/>
      <c r="G34" s="16"/>
      <c r="H34" s="64"/>
      <c r="I34" s="59" t="s">
        <v>21</v>
      </c>
      <c r="J34" s="60"/>
      <c r="K34" s="15"/>
      <c r="L34" s="16"/>
      <c r="M34" s="16"/>
      <c r="N34" s="64"/>
      <c r="O34" s="59" t="s">
        <v>21</v>
      </c>
      <c r="P34" s="60"/>
      <c r="Q34" s="17">
        <v>0.8</v>
      </c>
      <c r="R34" s="7"/>
      <c r="S34" s="7"/>
      <c r="T34" s="64"/>
      <c r="U34" s="59" t="s">
        <v>21</v>
      </c>
      <c r="V34" s="60"/>
      <c r="W34" s="17"/>
      <c r="X34" s="7"/>
      <c r="Y34" s="7"/>
      <c r="Z34" s="64"/>
      <c r="AA34" s="59" t="s">
        <v>21</v>
      </c>
      <c r="AB34" s="60"/>
      <c r="AC34" s="17"/>
      <c r="AD34" s="7"/>
      <c r="AE34" s="7"/>
    </row>
    <row r="35" spans="1:34" s="18" customFormat="1" ht="45" customHeight="1">
      <c r="A35" s="67"/>
      <c r="B35" s="64"/>
      <c r="C35" s="59" t="s">
        <v>22</v>
      </c>
      <c r="D35" s="60"/>
      <c r="E35" s="17">
        <v>3</v>
      </c>
      <c r="F35" s="16"/>
      <c r="G35" s="16"/>
      <c r="H35" s="64"/>
      <c r="I35" s="59" t="s">
        <v>22</v>
      </c>
      <c r="J35" s="60"/>
      <c r="K35" s="17">
        <v>3</v>
      </c>
      <c r="L35" s="16"/>
      <c r="M35" s="16"/>
      <c r="N35" s="64"/>
      <c r="O35" s="59" t="s">
        <v>22</v>
      </c>
      <c r="P35" s="60"/>
      <c r="Q35" s="17">
        <v>3</v>
      </c>
      <c r="R35" s="7"/>
      <c r="S35" s="7"/>
      <c r="T35" s="64"/>
      <c r="U35" s="59" t="s">
        <v>22</v>
      </c>
      <c r="V35" s="60"/>
      <c r="W35" s="17">
        <v>2.8</v>
      </c>
      <c r="X35" s="7"/>
      <c r="Y35" s="7"/>
      <c r="Z35" s="64"/>
      <c r="AA35" s="59" t="s">
        <v>22</v>
      </c>
      <c r="AB35" s="60"/>
      <c r="AC35" s="17"/>
      <c r="AD35" s="7"/>
      <c r="AE35" s="7"/>
    </row>
    <row r="36" spans="1:34" s="18" customFormat="1" ht="45" customHeight="1">
      <c r="A36" s="68"/>
      <c r="B36" s="65"/>
      <c r="C36" s="59" t="s">
        <v>23</v>
      </c>
      <c r="D36" s="60"/>
      <c r="E36" s="19">
        <f>E30*70+E31*75+E32*25+E33*60+E35*45+E34*150</f>
        <v>783.5</v>
      </c>
      <c r="F36" s="16"/>
      <c r="G36" s="16"/>
      <c r="H36" s="65"/>
      <c r="I36" s="59" t="s">
        <v>23</v>
      </c>
      <c r="J36" s="60"/>
      <c r="K36" s="19">
        <f>K30*70+K31*75+K32*25+K33*60+K35*45+K34*150</f>
        <v>848</v>
      </c>
      <c r="L36" s="16"/>
      <c r="M36" s="16"/>
      <c r="N36" s="65"/>
      <c r="O36" s="59" t="s">
        <v>23</v>
      </c>
      <c r="P36" s="60"/>
      <c r="Q36" s="19">
        <f>Q30*70+Q31*75+Q32*25+Q33*150+Q35*45+Q34*132</f>
        <v>971.1</v>
      </c>
      <c r="R36" s="16"/>
      <c r="S36" s="16"/>
      <c r="T36" s="65"/>
      <c r="U36" s="59" t="s">
        <v>23</v>
      </c>
      <c r="V36" s="60"/>
      <c r="W36" s="19">
        <f>W30*70+W31*75+W32*25+W33*60+W35*45+70</f>
        <v>846.5</v>
      </c>
      <c r="X36" s="16"/>
      <c r="Y36" s="16"/>
      <c r="Z36" s="65"/>
      <c r="AA36" s="59" t="s">
        <v>23</v>
      </c>
      <c r="AB36" s="60"/>
      <c r="AC36" s="19">
        <f>AC30*70+AC31*75+AC32*25+AC33*60+AC35*45</f>
        <v>0</v>
      </c>
      <c r="AD36" s="16"/>
      <c r="AE36" s="16"/>
    </row>
    <row r="37" spans="1:34" s="18" customFormat="1" ht="47.25" customHeight="1">
      <c r="A37" s="61" t="s">
        <v>24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spans="1:34" s="21" customFormat="1" ht="30" customHeight="1">
      <c r="A38" s="58" t="s">
        <v>192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20"/>
      <c r="AE38" s="20"/>
    </row>
    <row r="39" spans="1:34" ht="30" customHeight="1">
      <c r="A39" s="50"/>
      <c r="B39" s="20"/>
      <c r="C39" s="20"/>
      <c r="D39" s="22"/>
      <c r="E39" s="20"/>
      <c r="F39" s="20"/>
      <c r="G39" s="20"/>
      <c r="H39" s="20"/>
      <c r="I39" s="20"/>
      <c r="J39" s="22"/>
      <c r="K39" s="20"/>
      <c r="L39" s="20"/>
      <c r="M39" s="20"/>
      <c r="N39" s="20"/>
      <c r="O39" s="20"/>
      <c r="P39" s="22"/>
      <c r="Q39" s="23"/>
      <c r="R39" s="20"/>
      <c r="S39" s="20"/>
      <c r="T39" s="20"/>
      <c r="U39" s="20"/>
      <c r="V39" s="24"/>
      <c r="W39" s="23"/>
      <c r="X39" s="20"/>
      <c r="Y39" s="20"/>
      <c r="Z39" s="20"/>
      <c r="AA39" s="20"/>
      <c r="AB39" s="22"/>
      <c r="AC39" s="23"/>
      <c r="AD39" s="20"/>
      <c r="AE39" s="20"/>
    </row>
    <row r="40" spans="1:34" ht="30" customHeight="1">
      <c r="A40" s="50"/>
      <c r="B40" s="20"/>
      <c r="C40" s="20"/>
      <c r="D40" s="22"/>
      <c r="E40" s="20"/>
      <c r="F40" s="20"/>
      <c r="G40" s="20"/>
      <c r="H40" s="20"/>
      <c r="I40" s="20"/>
      <c r="J40" s="22"/>
      <c r="K40" s="20"/>
      <c r="L40" s="20"/>
      <c r="M40" s="20"/>
      <c r="N40" s="20"/>
      <c r="O40" s="20"/>
      <c r="P40" s="22"/>
      <c r="Q40" s="23"/>
      <c r="R40" s="20"/>
      <c r="S40" s="20"/>
      <c r="T40" s="20"/>
      <c r="U40" s="20"/>
      <c r="V40" s="24"/>
      <c r="W40" s="23"/>
      <c r="X40" s="20"/>
      <c r="Y40" s="20"/>
      <c r="Z40" s="20"/>
      <c r="AA40" s="20"/>
      <c r="AB40" s="22"/>
      <c r="AC40" s="23"/>
      <c r="AD40" s="20"/>
      <c r="AE40" s="20"/>
    </row>
    <row r="41" spans="1:34" s="25" customFormat="1" ht="30" customHeight="1">
      <c r="B41" s="4"/>
      <c r="C41" s="4"/>
      <c r="D41" s="26"/>
      <c r="E41" s="4"/>
      <c r="F41" s="4"/>
      <c r="G41" s="4"/>
      <c r="H41" s="4"/>
      <c r="I41" s="4"/>
      <c r="J41" s="26"/>
      <c r="K41" s="4"/>
      <c r="L41" s="4"/>
      <c r="M41" s="4"/>
      <c r="N41" s="4"/>
      <c r="O41" s="4"/>
      <c r="P41" s="26"/>
      <c r="Q41" s="27"/>
      <c r="R41" s="4"/>
      <c r="S41" s="28"/>
      <c r="T41" s="4"/>
      <c r="U41" s="4"/>
      <c r="V41" s="29"/>
      <c r="W41" s="27"/>
      <c r="X41" s="4"/>
      <c r="Y41" s="4"/>
      <c r="Z41" s="4"/>
      <c r="AA41" s="4"/>
      <c r="AB41" s="26"/>
      <c r="AC41" s="27"/>
      <c r="AD41" s="4"/>
      <c r="AE41" s="4"/>
      <c r="AF41" s="4"/>
      <c r="AG41" s="4"/>
      <c r="AH41" s="4"/>
    </row>
    <row r="42" spans="1:34" s="25" customFormat="1" ht="30" customHeight="1">
      <c r="B42" s="4"/>
      <c r="C42" s="4"/>
      <c r="D42" s="26"/>
      <c r="E42" s="4"/>
      <c r="F42" s="4"/>
      <c r="G42" s="4"/>
      <c r="H42" s="4"/>
      <c r="I42" s="4"/>
      <c r="J42" s="26"/>
      <c r="K42" s="4"/>
      <c r="L42" s="4"/>
      <c r="M42" s="4"/>
      <c r="N42" s="4"/>
      <c r="O42" s="4"/>
      <c r="P42" s="26"/>
      <c r="Q42" s="27"/>
      <c r="R42" s="4"/>
      <c r="S42" s="28"/>
      <c r="T42" s="4"/>
      <c r="U42" s="4"/>
      <c r="V42" s="29"/>
      <c r="W42" s="27"/>
      <c r="X42" s="4"/>
      <c r="Y42" s="4"/>
      <c r="Z42" s="4"/>
      <c r="AA42" s="4"/>
      <c r="AB42" s="26"/>
      <c r="AC42" s="27"/>
      <c r="AD42" s="4"/>
      <c r="AE42" s="4"/>
      <c r="AF42" s="4"/>
      <c r="AG42" s="4"/>
      <c r="AH42" s="4"/>
    </row>
    <row r="43" spans="1:34" s="25" customFormat="1" ht="30" customHeight="1">
      <c r="B43" s="4"/>
      <c r="C43" s="4"/>
      <c r="D43" s="26"/>
      <c r="E43" s="4"/>
      <c r="F43" s="4"/>
      <c r="G43" s="4"/>
      <c r="H43" s="4"/>
      <c r="I43" s="4"/>
      <c r="J43" s="26"/>
      <c r="K43" s="4"/>
      <c r="L43" s="4"/>
      <c r="M43" s="4"/>
      <c r="N43" s="4"/>
      <c r="O43" s="4"/>
      <c r="P43" s="26"/>
      <c r="Q43" s="27"/>
      <c r="R43" s="4"/>
      <c r="S43" s="28"/>
      <c r="T43" s="4"/>
      <c r="U43" s="4"/>
      <c r="V43" s="29"/>
      <c r="W43" s="27"/>
      <c r="X43" s="4"/>
      <c r="Y43" s="4"/>
      <c r="Z43" s="4"/>
      <c r="AA43" s="4"/>
      <c r="AB43" s="26"/>
      <c r="AC43" s="27"/>
      <c r="AD43" s="4"/>
      <c r="AE43" s="4"/>
      <c r="AF43" s="4"/>
      <c r="AG43" s="4"/>
      <c r="AH43" s="4"/>
    </row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4:A21"/>
    <mergeCell ref="B14:B21"/>
    <mergeCell ref="H14:H21"/>
    <mergeCell ref="N14:N21"/>
    <mergeCell ref="T14:T21"/>
    <mergeCell ref="Z14:Z21"/>
    <mergeCell ref="A24:A28"/>
    <mergeCell ref="B24:B28"/>
    <mergeCell ref="H24:H28"/>
    <mergeCell ref="N24:N28"/>
    <mergeCell ref="T24:T28"/>
    <mergeCell ref="Z24:Z28"/>
    <mergeCell ref="AF30:AH31"/>
    <mergeCell ref="O31:P31"/>
    <mergeCell ref="U31:V31"/>
    <mergeCell ref="AA31:AB31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O32:P32"/>
    <mergeCell ref="C30:D30"/>
    <mergeCell ref="H30:H36"/>
    <mergeCell ref="I30:J30"/>
    <mergeCell ref="N30:N36"/>
    <mergeCell ref="C31:D31"/>
    <mergeCell ref="I31:J31"/>
    <mergeCell ref="C32:D32"/>
    <mergeCell ref="I32:J32"/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30:A36"/>
    <mergeCell ref="B30:B36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3週</vt:lpstr>
      <vt:lpstr>3素週</vt:lpstr>
      <vt:lpstr>'3素週'!Print_Area</vt:lpstr>
      <vt:lpstr>'3週'!Print_Area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2025-02-21T01:36:19Z</cp:lastPrinted>
  <dcterms:created xsi:type="dcterms:W3CDTF">2025-01-03T07:01:40Z</dcterms:created>
  <dcterms:modified xsi:type="dcterms:W3CDTF">2025-02-21T01:36:22Z</dcterms:modified>
</cp:coreProperties>
</file>