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802"/>
  </bookViews>
  <sheets>
    <sheet name="19週" sheetId="54" r:id="rId1"/>
    <sheet name="19素週" sheetId="55" r:id="rId2"/>
  </sheets>
  <definedNames>
    <definedName name="_xlnm.Print_Area" localSheetId="1">'19素週'!$A$1:$AK$40</definedName>
    <definedName name="_xlnm.Print_Area" localSheetId="0">'19週'!$A$1:$AK$44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9" i="55" l="1"/>
  <c r="AC39" i="55"/>
  <c r="W39" i="55"/>
  <c r="Q39" i="55"/>
  <c r="K39" i="55"/>
  <c r="AI42" i="54"/>
  <c r="W42" i="54" l="1"/>
  <c r="E39" i="55" l="1"/>
  <c r="Y26" i="55"/>
  <c r="S24" i="55"/>
  <c r="AK17" i="55"/>
  <c r="Y17" i="55"/>
  <c r="Y16" i="55"/>
  <c r="Y15" i="55"/>
  <c r="M12" i="55"/>
  <c r="AE10" i="55"/>
  <c r="AE9" i="55"/>
  <c r="AK8" i="55"/>
  <c r="M8" i="55"/>
  <c r="AK7" i="55"/>
  <c r="Y7" i="55"/>
  <c r="S7" i="55"/>
  <c r="O3" i="55"/>
  <c r="U3" i="55" s="1"/>
  <c r="AA3" i="55" s="1"/>
  <c r="AG3" i="55" s="1"/>
  <c r="N2" i="55"/>
  <c r="T2" i="55" s="1"/>
  <c r="Z2" i="55" s="1"/>
  <c r="AF2" i="55" s="1"/>
  <c r="H2" i="55"/>
  <c r="AC42" i="54"/>
  <c r="Q42" i="54"/>
  <c r="K42" i="54"/>
  <c r="E42" i="54"/>
  <c r="Y35" i="54"/>
  <c r="M35" i="54"/>
  <c r="M30" i="54"/>
  <c r="AE29" i="54"/>
  <c r="M29" i="54"/>
  <c r="AK26" i="54"/>
  <c r="AK19" i="54"/>
  <c r="AE19" i="54"/>
  <c r="S18" i="54"/>
  <c r="AE17" i="54"/>
  <c r="AE16" i="54"/>
  <c r="Y13" i="54"/>
  <c r="AE12" i="54"/>
  <c r="AE10" i="54"/>
  <c r="AE9" i="54"/>
  <c r="AE7" i="54"/>
  <c r="H2" i="54"/>
  <c r="N2" i="54" s="1"/>
  <c r="T2" i="54" s="1"/>
  <c r="Z2" i="54" s="1"/>
  <c r="AF2" i="54" s="1"/>
</calcChain>
</file>

<file path=xl/sharedStrings.xml><?xml version="1.0" encoding="utf-8"?>
<sst xmlns="http://schemas.openxmlformats.org/spreadsheetml/2006/main" count="607" uniqueCount="216">
  <si>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</si>
  <si>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</si>
  <si>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</si>
  <si>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</si>
  <si>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</si>
  <si>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</si>
  <si>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</si>
  <si>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</si>
  <si>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  <phoneticPr fontId="4" type="noConversion"/>
  </si>
  <si>
    <t>副菜</t>
    <phoneticPr fontId="4" type="noConversion"/>
  </si>
  <si>
    <t>有機蔬菜</t>
  </si>
  <si>
    <t>湯品</t>
    <phoneticPr fontId="4" type="noConversion"/>
  </si>
  <si>
    <t>綠豆薏仁湯</t>
    <phoneticPr fontId="4" type="noConversion"/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</si>
  <si>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</si>
  <si>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</si>
  <si>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</si>
  <si>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</si>
  <si>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</si>
  <si>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</si>
  <si>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</si>
  <si>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</si>
  <si>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</si>
  <si>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黃金玉米</t>
    <phoneticPr fontId="4" type="noConversion"/>
  </si>
  <si>
    <t>水果</t>
    <phoneticPr fontId="4" type="noConversion"/>
  </si>
  <si>
    <t>日式壽喜燒</t>
    <phoneticPr fontId="4" type="noConversion"/>
  </si>
  <si>
    <t>肉絲炒年糕</t>
    <phoneticPr fontId="4" type="noConversion"/>
  </si>
  <si>
    <t>味噌湯</t>
    <phoneticPr fontId="4" type="noConversion"/>
  </si>
  <si>
    <t>東寶食品有限公司</t>
  </si>
  <si>
    <t>高麗菜(QRC)+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</si>
  <si>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</si>
  <si>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</si>
  <si>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</si>
  <si>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</si>
  <si>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</si>
  <si>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</si>
  <si>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</si>
  <si>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</si>
  <si>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</si>
  <si>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絞紅蔥頭</t>
  </si>
  <si>
    <t>安平蔥蒜行</t>
  </si>
  <si>
    <t>乾蝦仁</t>
  </si>
  <si>
    <t>正興行</t>
  </si>
  <si>
    <t>1.5 KG</t>
  </si>
  <si>
    <t>乾香菇絲</t>
  </si>
  <si>
    <t>15 KG</t>
  </si>
  <si>
    <t>絞蒜頭</t>
  </si>
  <si>
    <t>東杰蛋品有限公司</t>
  </si>
  <si>
    <t>10 KG</t>
  </si>
  <si>
    <t>8 KG</t>
  </si>
  <si>
    <t>中港興食品有限公司</t>
  </si>
  <si>
    <t>5 KG</t>
  </si>
  <si>
    <t>木耳絲(QRC)</t>
  </si>
  <si>
    <t>魏琮霖</t>
  </si>
  <si>
    <t>105 KG</t>
  </si>
  <si>
    <t>嘉鹿果菜生產合作社</t>
  </si>
  <si>
    <t>85 KG</t>
  </si>
  <si>
    <t>和總雜糧行</t>
  </si>
  <si>
    <t>4 包</t>
  </si>
  <si>
    <t>3 包</t>
  </si>
  <si>
    <t>台糖(25K)</t>
  </si>
  <si>
    <t>日陞食品有限公司</t>
  </si>
  <si>
    <t>2 包</t>
  </si>
  <si>
    <t>枸杞(0.6K)</t>
  </si>
  <si>
    <t>元榮有限公司</t>
  </si>
  <si>
    <t>瘦夾心肉絲</t>
    <phoneticPr fontId="4" type="noConversion"/>
  </si>
  <si>
    <t>洗選蛋</t>
    <phoneticPr fontId="4" type="noConversion"/>
  </si>
  <si>
    <t>大骨(切)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</si>
  <si>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</si>
  <si>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</si>
  <si>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</si>
  <si>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</si>
  <si>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</si>
  <si>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豆干丁(非基改)</t>
    <phoneticPr fontId="4" type="noConversion"/>
  </si>
  <si>
    <t>素火腿(1K)</t>
    <phoneticPr fontId="4" type="noConversion"/>
  </si>
  <si>
    <t>和總雜糧行</t>
    <phoneticPr fontId="4" type="noConversion"/>
  </si>
  <si>
    <t>津悅食品有限公司</t>
  </si>
  <si>
    <t>25 KG</t>
  </si>
  <si>
    <t>黃豆芽(非基改)(QRC)</t>
  </si>
  <si>
    <t>圓福農場</t>
  </si>
  <si>
    <t>薑片</t>
  </si>
  <si>
    <t>45 KG</t>
  </si>
  <si>
    <t>6 KG</t>
  </si>
  <si>
    <t>青菜</t>
    <phoneticPr fontId="4" type="noConversion"/>
  </si>
  <si>
    <t>雅勝</t>
  </si>
  <si>
    <t>大薏仁</t>
  </si>
  <si>
    <t>3 KG</t>
  </si>
  <si>
    <t>玉米粒(CAS)</t>
    <phoneticPr fontId="4" type="noConversion"/>
  </si>
  <si>
    <t>龍骨丁(CAS)</t>
    <phoneticPr fontId="4" type="noConversion"/>
  </si>
  <si>
    <t>絞上肉</t>
    <phoneticPr fontId="4" type="noConversion"/>
  </si>
  <si>
    <t>茄子(QRC)</t>
    <phoneticPr fontId="4" type="noConversion"/>
  </si>
  <si>
    <t>春之谷</t>
    <phoneticPr fontId="4" type="noConversion"/>
  </si>
  <si>
    <t>有機山菠菜</t>
    <phoneticPr fontId="4" type="noConversion"/>
  </si>
  <si>
    <t>杏鮑菇(QRC)</t>
    <phoneticPr fontId="4" type="noConversion"/>
  </si>
  <si>
    <t>廖文經-大發農場</t>
    <phoneticPr fontId="4" type="noConversion"/>
  </si>
  <si>
    <t>山藥(QRC)</t>
    <phoneticPr fontId="4" type="noConversion"/>
  </si>
  <si>
    <t>瘦夾心肉片</t>
    <phoneticPr fontId="4" type="noConversion"/>
  </si>
  <si>
    <t>王樹堂</t>
    <phoneticPr fontId="4" type="noConversion"/>
  </si>
  <si>
    <t>源鴻億食品有限公司</t>
  </si>
  <si>
    <t>蒟蒻片(白)(550g)</t>
  </si>
  <si>
    <t>佛心素食材料行</t>
  </si>
  <si>
    <t>16 包</t>
  </si>
  <si>
    <t>18 KG</t>
  </si>
  <si>
    <t>柴魚(300g)</t>
  </si>
  <si>
    <t>白芝麻</t>
  </si>
  <si>
    <t>吉羊</t>
  </si>
  <si>
    <t>0.6 KG</t>
  </si>
  <si>
    <t>富統</t>
  </si>
  <si>
    <t>板豆腐(非基改)</t>
    <phoneticPr fontId="4" type="noConversion"/>
  </si>
  <si>
    <t>毛豆仁(CAS)</t>
    <phoneticPr fontId="4" type="noConversion"/>
  </si>
  <si>
    <t>鴻喜菇(150g)(有機)</t>
    <phoneticPr fontId="4" type="noConversion"/>
  </si>
  <si>
    <t>庫存</t>
    <phoneticPr fontId="4" type="noConversion"/>
  </si>
  <si>
    <t>2 桶</t>
  </si>
  <si>
    <t>麵疙瘩(貓耳麵)(小)</t>
  </si>
  <si>
    <t>乾海帶芽(0.6K)</t>
  </si>
  <si>
    <t>十全特好股份有限公司</t>
  </si>
  <si>
    <t>味噌(9K)</t>
    <phoneticPr fontId="4" type="noConversion"/>
  </si>
  <si>
    <t>紅蘿蔔(QRC)</t>
    <phoneticPr fontId="4" type="noConversion"/>
  </si>
  <si>
    <t>薑片</t>
    <phoneticPr fontId="4" type="noConversion"/>
  </si>
  <si>
    <t>麵輪(小)</t>
    <phoneticPr fontId="4" type="noConversion"/>
  </si>
  <si>
    <t>有機青油菜</t>
    <phoneticPr fontId="4" type="noConversion"/>
  </si>
  <si>
    <t>炒年糕</t>
    <phoneticPr fontId="4" type="noConversion"/>
  </si>
  <si>
    <t>佛心素食材料行</t>
    <phoneticPr fontId="4" type="noConversion"/>
  </si>
  <si>
    <t>黑芝麻飯-黑芝麻</t>
    <phoneticPr fontId="4" type="noConversion"/>
  </si>
  <si>
    <t>吉羊</t>
    <phoneticPr fontId="4" type="noConversion"/>
  </si>
  <si>
    <t>1 箱</t>
  </si>
  <si>
    <t>嘉一香</t>
  </si>
  <si>
    <t>綠豆</t>
  </si>
  <si>
    <t>久代</t>
  </si>
  <si>
    <t>有機小松菜</t>
    <phoneticPr fontId="4" type="noConversion"/>
  </si>
  <si>
    <t>豆皮卷(非基改)</t>
    <phoneticPr fontId="4" type="noConversion"/>
  </si>
  <si>
    <t>培根碎片(3K)(CAS)</t>
    <phoneticPr fontId="4" type="noConversion"/>
  </si>
  <si>
    <t>乳品類(份)</t>
    <phoneticPr fontId="4" type="noConversion"/>
  </si>
  <si>
    <t>蘿蔔丸子湯</t>
    <phoneticPr fontId="4" type="noConversion"/>
  </si>
  <si>
    <t>薑母鴨丁</t>
    <phoneticPr fontId="4" type="noConversion"/>
  </si>
  <si>
    <t>1.2 KG</t>
    <phoneticPr fontId="4" type="noConversion"/>
  </si>
  <si>
    <t>平和果菜生產合作社</t>
  </si>
  <si>
    <t>富士鮮品股份有限公司</t>
  </si>
  <si>
    <t>白蘿蔔(QRC)</t>
  </si>
  <si>
    <t>許原彰</t>
  </si>
  <si>
    <t>聯宏</t>
    <phoneticPr fontId="4" type="noConversion"/>
  </si>
  <si>
    <t>老薑片</t>
  </si>
  <si>
    <t>如記食品有限公司</t>
  </si>
  <si>
    <t>臺灣菸酒股份有限公司</t>
  </si>
  <si>
    <t>大白菜(QRC)+</t>
  </si>
  <si>
    <t>豬血糕丁(火鍋丁)(CAS)</t>
    <phoneticPr fontId="4" type="noConversion"/>
  </si>
  <si>
    <t>魚焿湯</t>
    <phoneticPr fontId="4" type="noConversion"/>
  </si>
  <si>
    <t>1 箱</t>
    <phoneticPr fontId="4" type="noConversion"/>
  </si>
  <si>
    <t>凍豆腐(非基改)</t>
    <phoneticPr fontId="4" type="noConversion"/>
  </si>
  <si>
    <t>沙茶醬(素食)&lt;&gt;(260g)</t>
    <phoneticPr fontId="4" type="noConversion"/>
  </si>
  <si>
    <t>愛之味</t>
    <phoneticPr fontId="4" type="noConversion"/>
  </si>
  <si>
    <t>三色粒(CAS)</t>
    <phoneticPr fontId="4" type="noConversion"/>
  </si>
  <si>
    <t>0.5 KG</t>
  </si>
  <si>
    <t>珍珠虱目魚丸(小)</t>
    <phoneticPr fontId="4" type="noConversion"/>
  </si>
  <si>
    <t>素丸子(0.6K)</t>
    <phoneticPr fontId="4" type="noConversion"/>
  </si>
  <si>
    <t>10 KG</t>
    <phoneticPr fontId="4" type="noConversion"/>
  </si>
  <si>
    <t>普惠</t>
  </si>
  <si>
    <t>鴨丁(CAS)</t>
    <phoneticPr fontId="4" type="noConversion"/>
  </si>
  <si>
    <t>紅標米酒(20瓶)</t>
    <phoneticPr fontId="4" type="noConversion"/>
  </si>
  <si>
    <t>薑母凍豆腐</t>
    <phoneticPr fontId="4" type="noConversion"/>
  </si>
  <si>
    <t>壽安堂</t>
    <phoneticPr fontId="4" type="noConversion"/>
  </si>
  <si>
    <t>木耳絲(QRC)</t>
    <phoneticPr fontId="4" type="noConversion"/>
  </si>
  <si>
    <t>魏琮霖</t>
    <phoneticPr fontId="4" type="noConversion"/>
  </si>
  <si>
    <t>芙蓉蒸蛋</t>
    <phoneticPr fontId="4" type="noConversion"/>
  </si>
  <si>
    <t>香酥柳葉魚</t>
    <phoneticPr fontId="4" type="noConversion"/>
  </si>
  <si>
    <t>什錦炒米粉</t>
    <phoneticPr fontId="4" type="noConversion"/>
  </si>
  <si>
    <t>香菇肉燥</t>
    <phoneticPr fontId="4" type="noConversion"/>
  </si>
  <si>
    <t>三陽開泰</t>
    <phoneticPr fontId="4" type="noConversion"/>
  </si>
  <si>
    <t>桃園市蘆竹區南崁國中111學年第一學期學生午餐食譜設計表  第 19 週</t>
    <phoneticPr fontId="5" type="noConversion"/>
  </si>
  <si>
    <t>福國冷凍股份有限公司</t>
  </si>
  <si>
    <t>100 KG</t>
  </si>
  <si>
    <t>60 KG</t>
  </si>
  <si>
    <t>黃瑞霖</t>
  </si>
  <si>
    <t>醬燒大排&lt;富統&gt;(75g)</t>
  </si>
  <si>
    <t>1620 份</t>
  </si>
  <si>
    <t>安佳奶油(454g)</t>
  </si>
  <si>
    <t>4 條</t>
  </si>
  <si>
    <t>馬鈴薯(削皮)+(QRC)</t>
  </si>
  <si>
    <t>張月纓</t>
  </si>
  <si>
    <t>1607*2+36備=3250</t>
    <phoneticPr fontId="4" type="noConversion"/>
  </si>
  <si>
    <t>米粉(細)---東寶直送</t>
    <phoneticPr fontId="4" type="noConversion"/>
  </si>
  <si>
    <t>醬燒大排</t>
    <phoneticPr fontId="4" type="noConversion"/>
  </si>
  <si>
    <t>魚焿(CAS)</t>
    <phoneticPr fontId="4" type="noConversion"/>
  </si>
  <si>
    <t>沙茶醬&lt;牛頭牌&gt;(3K)</t>
    <phoneticPr fontId="4" type="noConversion"/>
  </si>
  <si>
    <t>薑母鴨中藥包(300g)</t>
    <phoneticPr fontId="4" type="noConversion"/>
  </si>
  <si>
    <t>白花菜(CAS)</t>
    <phoneticPr fontId="4" type="noConversion"/>
  </si>
  <si>
    <t>調理柳葉魚</t>
    <phoneticPr fontId="4" type="noConversion"/>
  </si>
  <si>
    <t>生豆包(切絲)(非基改)</t>
    <phoneticPr fontId="4" type="noConversion"/>
  </si>
  <si>
    <t>大溪黑豆干(切9丁)(非基改)</t>
    <phoneticPr fontId="4" type="noConversion"/>
  </si>
  <si>
    <t>白芝麻</t>
    <phoneticPr fontId="4" type="noConversion"/>
  </si>
  <si>
    <t>椒鹽香酥黑豆干</t>
    <phoneticPr fontId="4" type="noConversion"/>
  </si>
  <si>
    <t>素滷雙味</t>
    <phoneticPr fontId="4" type="noConversion"/>
  </si>
  <si>
    <t>老公仔標</t>
    <phoneticPr fontId="4" type="noConversion"/>
  </si>
  <si>
    <t>滷包(小)</t>
    <phoneticPr fontId="4" type="noConversion"/>
  </si>
  <si>
    <t>海帶片--28片</t>
    <phoneticPr fontId="4" type="noConversion"/>
  </si>
  <si>
    <t>洗選蛋---28顆</t>
    <phoneticPr fontId="4" type="noConversion"/>
  </si>
  <si>
    <t>素肉燥(香菇拌醬)(600g)</t>
    <phoneticPr fontId="4" type="noConversion"/>
  </si>
  <si>
    <t>山藥排骨湯</t>
    <phoneticPr fontId="4" type="noConversion"/>
  </si>
  <si>
    <t>110 KG</t>
    <phoneticPr fontId="4" type="noConversion"/>
  </si>
  <si>
    <t>中華一番</t>
    <phoneticPr fontId="4" type="noConversion"/>
  </si>
  <si>
    <t>味噌(3K)</t>
    <phoneticPr fontId="4" type="noConversion"/>
  </si>
  <si>
    <t>2 箱</t>
    <phoneticPr fontId="4" type="noConversion"/>
  </si>
  <si>
    <t>慶功宴扣250人</t>
    <phoneticPr fontId="4" type="noConversion"/>
  </si>
  <si>
    <t>山藥湯</t>
    <phoneticPr fontId="4" type="noConversion"/>
  </si>
  <si>
    <t>香菇焿湯</t>
    <phoneticPr fontId="4" type="noConversion"/>
  </si>
  <si>
    <t>南投縣農產生產合作社</t>
    <phoneticPr fontId="4" type="noConversion"/>
  </si>
  <si>
    <t>造型年糕(500g)---15包</t>
    <phoneticPr fontId="4" type="noConversion"/>
  </si>
  <si>
    <t>有機高麗菜</t>
    <phoneticPr fontId="4" type="noConversion"/>
  </si>
  <si>
    <t>洋蔥(QRC)+</t>
    <phoneticPr fontId="4" type="noConversion"/>
  </si>
  <si>
    <t>恆春大和合作社</t>
    <phoneticPr fontId="4" type="noConversion"/>
  </si>
  <si>
    <t>枸杞(0.6K)</t>
    <phoneticPr fontId="4" type="noConversion"/>
  </si>
  <si>
    <t>桃園市蘆竹區南崁國中111學年第一學期學生午餐食譜設計表  第 19 週   素食</t>
    <phoneticPr fontId="5" type="noConversion"/>
  </si>
  <si>
    <t>營養師:                                                                           午餐秘書:                                                                                        主任:                                                                                                   校長:</t>
    <phoneticPr fontId="5" type="noConversion"/>
  </si>
  <si>
    <t>營養師:                                                                                 午餐秘書:                                                                               主任:                                                                                          校長:</t>
    <phoneticPr fontId="5" type="noConversion"/>
  </si>
  <si>
    <r>
      <t xml:space="preserve">2 </t>
    </r>
    <r>
      <rPr>
        <sz val="12"/>
        <rFont val="新細明體"/>
        <family val="1"/>
        <charset val="136"/>
      </rPr>
      <t>包</t>
    </r>
    <phoneticPr fontId="4" type="noConversion"/>
  </si>
  <si>
    <t>棗子</t>
    <phoneticPr fontId="4" type="noConversion"/>
  </si>
  <si>
    <t>蘋果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</si>
</sst>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栀"/>
    <numFmt numFmtId="187" formatCode="#\ &quot;瓶&quot;"/>
    <numFmt numFmtId="188" formatCode="#&quot; 條&quot;"/>
    <numFmt numFmtId="189" formatCode="#\ &quot;大盒&quot;"/>
    <numFmt numFmtId="190" formatCode="m/d\ &quot;星&quot;&quot;期&quot;&quot;六&quot;"/>
    <numFmt numFmtId="191" formatCode="#\ &quot;個&quot;"/>
  </numFmts>
  <fonts count="2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sz val="26"/>
      <color rgb="FF000000"/>
      <name val="新細明體"/>
      <family val="1"/>
      <charset val="136"/>
    </font>
    <font>
      <b/>
      <sz val="26"/>
      <color rgb="FF0000FF"/>
      <name val="新細明體"/>
      <family val="1"/>
      <charset val="136"/>
      <scheme val="minor"/>
    </font>
    <font>
      <sz val="26"/>
      <color rgb="FFFF000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2" fillId="0" borderId="0"/>
    <xf numFmtId="0" fontId="2" fillId="0" borderId="0"/>
  </cellStyleXfs>
  <cellXfs count="10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>
      <alignment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1" applyFont="1" applyFill="1" applyBorder="1">
      <alignment vertical="center"/>
    </xf>
    <xf numFmtId="0" fontId="19" fillId="0" borderId="0" xfId="1" applyFont="1">
      <alignment vertical="center"/>
    </xf>
    <xf numFmtId="186" fontId="17" fillId="0" borderId="2" xfId="1" applyNumberFormat="1" applyFont="1" applyBorder="1" applyAlignment="1">
      <alignment horizontal="center" vertical="center"/>
    </xf>
    <xf numFmtId="0" fontId="17" fillId="0" borderId="0" xfId="1" applyFont="1">
      <alignment vertical="center"/>
    </xf>
    <xf numFmtId="0" fontId="21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3" fillId="0" borderId="2" xfId="3" applyFont="1" applyBorder="1">
      <alignment horizontal="left" vertical="center"/>
    </xf>
    <xf numFmtId="0" fontId="23" fillId="0" borderId="2" xfId="3" applyFont="1" applyBorder="1" applyAlignment="1">
      <alignment horizontal="right" vertical="center"/>
    </xf>
    <xf numFmtId="0" fontId="24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6" fillId="0" borderId="2" xfId="3" applyFont="1" applyBorder="1">
      <alignment horizontal="left" vertical="center"/>
    </xf>
    <xf numFmtId="0" fontId="23" fillId="2" borderId="2" xfId="3" applyFont="1" applyFill="1" applyBorder="1">
      <alignment horizontal="left" vertical="center"/>
    </xf>
    <xf numFmtId="0" fontId="23" fillId="2" borderId="2" xfId="3" applyFont="1" applyFill="1" applyBorder="1" applyAlignment="1">
      <alignment horizontal="right" vertical="center"/>
    </xf>
    <xf numFmtId="0" fontId="26" fillId="2" borderId="2" xfId="3" applyFont="1" applyFill="1" applyBorder="1">
      <alignment horizontal="left" vertical="center"/>
    </xf>
    <xf numFmtId="0" fontId="23" fillId="0" borderId="2" xfId="3" applyFont="1" applyBorder="1" applyAlignment="1">
      <alignment horizontal="center" vertical="center" textRotation="255"/>
    </xf>
    <xf numFmtId="183" fontId="25" fillId="0" borderId="2" xfId="3" applyNumberFormat="1" applyFont="1" applyBorder="1" applyAlignment="1">
      <alignment horizontal="right" vertical="center"/>
    </xf>
    <xf numFmtId="185" fontId="10" fillId="0" borderId="2" xfId="3" applyNumberFormat="1" applyFont="1" applyBorder="1" applyAlignment="1">
      <alignment horizontal="right" vertical="center"/>
    </xf>
    <xf numFmtId="0" fontId="23" fillId="0" borderId="2" xfId="3" applyFont="1" applyBorder="1" applyAlignment="1">
      <alignment horizontal="left" vertical="center" textRotation="255"/>
    </xf>
    <xf numFmtId="187" fontId="25" fillId="0" borderId="2" xfId="3" applyNumberFormat="1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191" fontId="25" fillId="0" borderId="2" xfId="3" applyNumberFormat="1" applyFont="1" applyBorder="1" applyAlignment="1">
      <alignment horizontal="right" vertical="center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0" fontId="10" fillId="2" borderId="2" xfId="3" applyFont="1" applyFill="1" applyBorder="1" applyAlignment="1">
      <alignment horizontal="right" vertical="center"/>
    </xf>
    <xf numFmtId="184" fontId="10" fillId="2" borderId="2" xfId="3" applyNumberFormat="1" applyFont="1" applyFill="1" applyBorder="1" applyAlignment="1">
      <alignment horizontal="right" vertical="center"/>
    </xf>
    <xf numFmtId="0" fontId="8" fillId="5" borderId="2" xfId="0" applyFont="1" applyFill="1" applyBorder="1">
      <alignment vertical="center"/>
    </xf>
    <xf numFmtId="188" fontId="25" fillId="0" borderId="2" xfId="3" applyNumberFormat="1" applyFont="1" applyBorder="1" applyAlignment="1">
      <alignment horizontal="right" vertical="center"/>
    </xf>
    <xf numFmtId="0" fontId="24" fillId="2" borderId="2" xfId="3" applyFont="1" applyFill="1" applyBorder="1" applyAlignment="1">
      <alignment horizontal="right" vertical="center"/>
    </xf>
    <xf numFmtId="0" fontId="23" fillId="4" borderId="2" xfId="3" applyFont="1" applyFill="1" applyBorder="1" applyAlignment="1">
      <alignment horizontal="right" vertical="center"/>
    </xf>
    <xf numFmtId="0" fontId="25" fillId="2" borderId="2" xfId="0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16" fillId="0" borderId="0" xfId="1" applyFont="1" applyAlignment="1">
      <alignment horizontal="left" vertical="center" wrapText="1"/>
    </xf>
    <xf numFmtId="0" fontId="10" fillId="2" borderId="2" xfId="3" applyFont="1" applyFill="1" applyBorder="1">
      <alignment horizontal="left" vertical="center"/>
    </xf>
    <xf numFmtId="0" fontId="8" fillId="2" borderId="2" xfId="3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textRotation="255"/>
    </xf>
    <xf numFmtId="0" fontId="8" fillId="0" borderId="2" xfId="3" applyFont="1" applyBorder="1" applyAlignment="1">
      <alignment horizontal="right" vertical="center"/>
    </xf>
    <xf numFmtId="183" fontId="10" fillId="2" borderId="2" xfId="3" applyNumberFormat="1" applyFont="1" applyFill="1" applyBorder="1" applyAlignment="1">
      <alignment horizontal="right" vertical="center"/>
    </xf>
    <xf numFmtId="189" fontId="10" fillId="2" borderId="2" xfId="3" applyNumberFormat="1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6" xfId="1" applyNumberFormat="1" applyFont="1" applyFill="1" applyBorder="1" applyAlignment="1">
      <alignment horizontal="center" vertical="center"/>
    </xf>
    <xf numFmtId="190" fontId="7" fillId="2" borderId="5" xfId="1" applyNumberFormat="1" applyFont="1" applyFill="1" applyBorder="1" applyAlignment="1">
      <alignment horizontal="center" vertical="center"/>
    </xf>
    <xf numFmtId="190" fontId="7" fillId="2" borderId="7" xfId="1" applyNumberFormat="1" applyFont="1" applyFill="1" applyBorder="1" applyAlignment="1">
      <alignment horizontal="center" vertical="center"/>
    </xf>
    <xf numFmtId="190" fontId="7" fillId="2" borderId="6" xfId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182" fontId="10" fillId="2" borderId="2" xfId="0" applyNumberFormat="1" applyFont="1" applyFill="1" applyBorder="1" applyAlignment="1">
      <alignment horizontal="center" vertical="center"/>
    </xf>
    <xf numFmtId="0" fontId="23" fillId="0" borderId="2" xfId="3" applyFont="1" applyBorder="1" applyAlignment="1">
      <alignment horizontal="left" vertical="center" textRotation="255"/>
    </xf>
    <xf numFmtId="0" fontId="23" fillId="0" borderId="2" xfId="0" applyFont="1" applyBorder="1" applyAlignment="1">
      <alignment horizontal="left" vertical="center" textRotation="255"/>
    </xf>
    <xf numFmtId="0" fontId="23" fillId="0" borderId="2" xfId="3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23" fillId="0" borderId="3" xfId="3" applyFont="1" applyBorder="1" applyAlignment="1">
      <alignment horizontal="center" vertical="center" textRotation="255"/>
    </xf>
    <xf numFmtId="0" fontId="23" fillId="0" borderId="4" xfId="3" applyFont="1" applyBorder="1" applyAlignment="1">
      <alignment horizontal="center" vertical="center" textRotation="255"/>
    </xf>
    <xf numFmtId="0" fontId="10" fillId="2" borderId="2" xfId="3" applyFont="1" applyFill="1" applyBorder="1" applyAlignment="1">
      <alignment horizontal="center" vertical="top" textRotation="255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2" fontId="18" fillId="0" borderId="8" xfId="1" applyNumberFormat="1" applyFont="1" applyBorder="1" applyAlignment="1">
      <alignment horizontal="center" vertical="center"/>
    </xf>
    <xf numFmtId="2" fontId="18" fillId="0" borderId="0" xfId="1" applyNumberFormat="1" applyFont="1" applyAlignment="1">
      <alignment horizontal="center"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23" fillId="0" borderId="2" xfId="3" applyFont="1" applyBorder="1" applyAlignment="1">
      <alignment horizontal="center" vertical="top" textRotation="255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tabSelected="1" zoomScale="40" zoomScaleNormal="40" zoomScaleSheetLayoutView="50" workbookViewId="0">
      <selection activeCell="AL36" sqref="AL36:AN37"/>
    </sheetView>
  </sheetViews>
  <sheetFormatPr defaultColWidth="8.875" defaultRowHeight="4.9000000000000004" customHeight="1"/>
  <cols>
    <col min="1" max="1" width="7" style="3" customWidth="1"/>
    <col min="2" max="2" width="8.5" style="3" hidden="1" customWidth="1"/>
    <col min="3" max="3" width="53.625" style="3" hidden="1" customWidth="1"/>
    <col min="4" max="4" width="16.5" style="3" hidden="1" customWidth="1"/>
    <col min="5" max="5" width="20.625" style="3" hidden="1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18" customWidth="1"/>
    <col min="18" max="18" width="15.625" style="3" hidden="1" customWidth="1"/>
    <col min="19" max="19" width="15.625" style="19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18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18" customWidth="1"/>
    <col min="30" max="30" width="14.25" style="3" hidden="1" customWidth="1"/>
    <col min="31" max="31" width="15.625" style="3" hidden="1" customWidth="1"/>
    <col min="32" max="32" width="8.5" style="3" customWidth="1"/>
    <col min="33" max="33" width="66.5" style="3" customWidth="1"/>
    <col min="34" max="34" width="16.5" style="3" customWidth="1"/>
    <col min="35" max="35" width="20.625" style="18" customWidth="1"/>
    <col min="36" max="36" width="14.25" style="3" hidden="1" customWidth="1"/>
    <col min="37" max="37" width="15.625" style="3" hidden="1" customWidth="1"/>
    <col min="38" max="41" width="15.75" style="3" customWidth="1"/>
    <col min="42" max="16384" width="8.875" style="3"/>
  </cols>
  <sheetData>
    <row r="1" spans="1:40" s="1" customFormat="1" ht="83.25" customHeight="1">
      <c r="A1" s="62" t="s">
        <v>167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40" ht="47.1" customHeight="1">
      <c r="A2" s="2" t="s">
        <v>0</v>
      </c>
      <c r="B2" s="63">
        <v>44928</v>
      </c>
      <c r="C2" s="63"/>
      <c r="D2" s="63"/>
      <c r="E2" s="63"/>
      <c r="F2" s="63"/>
      <c r="G2" s="63"/>
      <c r="H2" s="64">
        <f>B2+1</f>
        <v>44929</v>
      </c>
      <c r="I2" s="64"/>
      <c r="J2" s="64"/>
      <c r="K2" s="64"/>
      <c r="L2" s="64"/>
      <c r="M2" s="64"/>
      <c r="N2" s="65">
        <f>H2+1</f>
        <v>44930</v>
      </c>
      <c r="O2" s="65"/>
      <c r="P2" s="65"/>
      <c r="Q2" s="65"/>
      <c r="R2" s="65"/>
      <c r="S2" s="65"/>
      <c r="T2" s="66">
        <f>N2+1</f>
        <v>44931</v>
      </c>
      <c r="U2" s="66"/>
      <c r="V2" s="66"/>
      <c r="W2" s="66"/>
      <c r="X2" s="66"/>
      <c r="Y2" s="66"/>
      <c r="Z2" s="67">
        <f>T2+1</f>
        <v>44932</v>
      </c>
      <c r="AA2" s="68"/>
      <c r="AB2" s="68"/>
      <c r="AC2" s="69"/>
      <c r="AD2" s="51"/>
      <c r="AE2" s="51"/>
      <c r="AF2" s="70">
        <f>Z2+1</f>
        <v>44933</v>
      </c>
      <c r="AG2" s="71"/>
      <c r="AH2" s="71"/>
      <c r="AI2" s="72"/>
      <c r="AJ2" s="51"/>
      <c r="AK2" s="51"/>
    </row>
    <row r="3" spans="1:40" ht="47.1" customHeight="1">
      <c r="A3" s="29" t="s">
        <v>1</v>
      </c>
      <c r="B3" s="2"/>
      <c r="C3" s="61">
        <v>1607</v>
      </c>
      <c r="D3" s="61"/>
      <c r="E3" s="61"/>
      <c r="F3" s="4"/>
      <c r="G3" s="4"/>
      <c r="H3" s="2"/>
      <c r="I3" s="61">
        <v>1607</v>
      </c>
      <c r="J3" s="61"/>
      <c r="K3" s="61"/>
      <c r="L3" s="4"/>
      <c r="M3" s="4"/>
      <c r="N3" s="2"/>
      <c r="O3" s="61">
        <v>1607</v>
      </c>
      <c r="P3" s="61"/>
      <c r="Q3" s="61"/>
      <c r="R3" s="4"/>
      <c r="S3" s="4"/>
      <c r="T3" s="2"/>
      <c r="U3" s="61">
        <v>1607</v>
      </c>
      <c r="V3" s="61"/>
      <c r="W3" s="61"/>
      <c r="X3" s="4"/>
      <c r="Y3" s="4"/>
      <c r="Z3" s="2"/>
      <c r="AA3" s="61">
        <v>1357</v>
      </c>
      <c r="AB3" s="61"/>
      <c r="AC3" s="61"/>
      <c r="AD3" s="4"/>
      <c r="AE3" s="4"/>
      <c r="AF3" s="2"/>
      <c r="AG3" s="61">
        <v>1607</v>
      </c>
      <c r="AH3" s="61"/>
      <c r="AI3" s="61"/>
      <c r="AJ3" s="4"/>
      <c r="AK3" s="4"/>
    </row>
    <row r="4" spans="1:40" ht="47.1" customHeight="1">
      <c r="A4" s="29"/>
      <c r="B4" s="2"/>
      <c r="C4" s="30" t="s">
        <v>2</v>
      </c>
      <c r="D4" s="30" t="s">
        <v>3</v>
      </c>
      <c r="E4" s="5" t="s">
        <v>4</v>
      </c>
      <c r="F4" s="29" t="s">
        <v>5</v>
      </c>
      <c r="G4" s="29" t="s">
        <v>6</v>
      </c>
      <c r="H4" s="2"/>
      <c r="I4" s="56" t="s">
        <v>2</v>
      </c>
      <c r="J4" s="56" t="s">
        <v>3</v>
      </c>
      <c r="K4" s="5" t="s">
        <v>4</v>
      </c>
      <c r="L4" s="55" t="s">
        <v>5</v>
      </c>
      <c r="M4" s="55" t="s">
        <v>6</v>
      </c>
      <c r="N4" s="2"/>
      <c r="O4" s="56" t="s">
        <v>2</v>
      </c>
      <c r="P4" s="56" t="s">
        <v>3</v>
      </c>
      <c r="Q4" s="5" t="s">
        <v>4</v>
      </c>
      <c r="R4" s="55" t="s">
        <v>5</v>
      </c>
      <c r="S4" s="55" t="s">
        <v>6</v>
      </c>
      <c r="T4" s="2"/>
      <c r="U4" s="56" t="s">
        <v>2</v>
      </c>
      <c r="V4" s="56" t="s">
        <v>3</v>
      </c>
      <c r="W4" s="5" t="s">
        <v>4</v>
      </c>
      <c r="X4" s="55" t="s">
        <v>5</v>
      </c>
      <c r="Y4" s="55" t="s">
        <v>6</v>
      </c>
      <c r="Z4" s="2"/>
      <c r="AA4" s="56" t="s">
        <v>2</v>
      </c>
      <c r="AB4" s="56" t="s">
        <v>3</v>
      </c>
      <c r="AC4" s="5" t="s">
        <v>4</v>
      </c>
      <c r="AD4" s="55" t="s">
        <v>5</v>
      </c>
      <c r="AE4" s="55" t="s">
        <v>6</v>
      </c>
      <c r="AF4" s="2"/>
      <c r="AG4" s="56" t="s">
        <v>2</v>
      </c>
      <c r="AH4" s="56" t="s">
        <v>3</v>
      </c>
      <c r="AI4" s="5" t="s">
        <v>4</v>
      </c>
      <c r="AJ4" s="29" t="s">
        <v>5</v>
      </c>
      <c r="AK4" s="29" t="s">
        <v>6</v>
      </c>
      <c r="AL4" s="42"/>
      <c r="AM4" s="43"/>
      <c r="AN4" s="43"/>
    </row>
    <row r="5" spans="1:40" s="6" customFormat="1" ht="47.1" customHeight="1">
      <c r="A5" s="73" t="s">
        <v>7</v>
      </c>
      <c r="B5" s="74"/>
      <c r="C5" s="75"/>
      <c r="D5" s="76"/>
      <c r="E5" s="77"/>
      <c r="F5" s="77"/>
      <c r="G5" s="77"/>
      <c r="H5" s="74"/>
      <c r="I5" s="75" t="s">
        <v>122</v>
      </c>
      <c r="J5" s="76" t="s">
        <v>123</v>
      </c>
      <c r="K5" s="77" t="s">
        <v>134</v>
      </c>
      <c r="L5" s="77">
        <v>190</v>
      </c>
      <c r="M5" s="77">
        <v>228</v>
      </c>
      <c r="N5" s="74"/>
      <c r="O5" s="75"/>
      <c r="P5" s="75"/>
      <c r="Q5" s="75"/>
      <c r="R5" s="78"/>
      <c r="S5" s="75"/>
      <c r="T5" s="74"/>
      <c r="U5" s="75"/>
      <c r="V5" s="75"/>
      <c r="W5" s="75"/>
      <c r="X5" s="78"/>
      <c r="Y5" s="75"/>
      <c r="Z5" s="74"/>
      <c r="AA5" s="75"/>
      <c r="AB5" s="75"/>
      <c r="AC5" s="75"/>
      <c r="AD5" s="78"/>
      <c r="AE5" s="75"/>
      <c r="AF5" s="74"/>
      <c r="AG5" s="75"/>
      <c r="AH5" s="75"/>
      <c r="AI5" s="75"/>
      <c r="AJ5" s="78"/>
      <c r="AK5" s="75"/>
    </row>
    <row r="6" spans="1:40" s="6" customFormat="1" ht="47.1" customHeight="1">
      <c r="A6" s="73"/>
      <c r="B6" s="74"/>
      <c r="C6" s="75"/>
      <c r="D6" s="76"/>
      <c r="E6" s="77"/>
      <c r="F6" s="77"/>
      <c r="G6" s="77"/>
      <c r="H6" s="74"/>
      <c r="I6" s="75"/>
      <c r="J6" s="76"/>
      <c r="K6" s="77"/>
      <c r="L6" s="77"/>
      <c r="M6" s="77"/>
      <c r="N6" s="74"/>
      <c r="O6" s="75"/>
      <c r="P6" s="75"/>
      <c r="Q6" s="75"/>
      <c r="R6" s="78"/>
      <c r="S6" s="75"/>
      <c r="T6" s="74"/>
      <c r="U6" s="75"/>
      <c r="V6" s="75"/>
      <c r="W6" s="75"/>
      <c r="X6" s="78"/>
      <c r="Y6" s="75"/>
      <c r="Z6" s="74"/>
      <c r="AA6" s="75"/>
      <c r="AB6" s="75"/>
      <c r="AC6" s="75"/>
      <c r="AD6" s="78"/>
      <c r="AE6" s="75"/>
      <c r="AF6" s="74"/>
      <c r="AG6" s="75"/>
      <c r="AH6" s="75"/>
      <c r="AI6" s="75"/>
      <c r="AJ6" s="78"/>
      <c r="AK6" s="75"/>
    </row>
    <row r="7" spans="1:40" s="7" customFormat="1" ht="47.1" customHeight="1">
      <c r="A7" s="79" t="s">
        <v>8</v>
      </c>
      <c r="B7" s="81"/>
      <c r="C7" s="23"/>
      <c r="D7" s="23"/>
      <c r="E7" s="24"/>
      <c r="F7" s="24"/>
      <c r="G7" s="24"/>
      <c r="H7" s="83" t="s">
        <v>24</v>
      </c>
      <c r="I7" s="53" t="s">
        <v>32</v>
      </c>
      <c r="J7" s="53" t="s">
        <v>33</v>
      </c>
      <c r="K7" s="44" t="s">
        <v>48</v>
      </c>
      <c r="L7" s="44">
        <v>51</v>
      </c>
      <c r="M7" s="44">
        <v>408</v>
      </c>
      <c r="N7" s="83" t="s">
        <v>163</v>
      </c>
      <c r="O7" s="53" t="s">
        <v>185</v>
      </c>
      <c r="P7" s="53" t="s">
        <v>168</v>
      </c>
      <c r="Q7" s="44" t="s">
        <v>169</v>
      </c>
      <c r="R7" s="44">
        <v>215</v>
      </c>
      <c r="S7" s="44">
        <v>21500</v>
      </c>
      <c r="T7" s="83" t="s">
        <v>164</v>
      </c>
      <c r="U7" s="53" t="s">
        <v>38</v>
      </c>
      <c r="V7" s="53" t="s">
        <v>39</v>
      </c>
      <c r="W7" s="44" t="s">
        <v>37</v>
      </c>
      <c r="X7" s="44">
        <v>158</v>
      </c>
      <c r="Y7" s="44">
        <v>316</v>
      </c>
      <c r="Z7" s="83" t="s">
        <v>133</v>
      </c>
      <c r="AA7" s="53" t="s">
        <v>143</v>
      </c>
      <c r="AB7" s="53" t="s">
        <v>135</v>
      </c>
      <c r="AC7" s="45">
        <v>30</v>
      </c>
      <c r="AD7" s="44">
        <v>81</v>
      </c>
      <c r="AE7" s="44">
        <f>AC7*AD7</f>
        <v>2430</v>
      </c>
      <c r="AF7" s="83" t="s">
        <v>165</v>
      </c>
      <c r="AG7" s="53" t="s">
        <v>38</v>
      </c>
      <c r="AH7" s="53" t="s">
        <v>39</v>
      </c>
      <c r="AI7" s="44" t="s">
        <v>37</v>
      </c>
      <c r="AJ7" s="24">
        <v>158</v>
      </c>
      <c r="AK7" s="24">
        <v>316</v>
      </c>
    </row>
    <row r="8" spans="1:40" s="7" customFormat="1" ht="47.1" customHeight="1">
      <c r="A8" s="80"/>
      <c r="B8" s="82"/>
      <c r="C8" s="23"/>
      <c r="D8" s="23"/>
      <c r="E8" s="24"/>
      <c r="F8" s="24"/>
      <c r="G8" s="24"/>
      <c r="H8" s="84"/>
      <c r="I8" s="53" t="s">
        <v>95</v>
      </c>
      <c r="J8" s="53" t="s">
        <v>29</v>
      </c>
      <c r="K8" s="44" t="s">
        <v>53</v>
      </c>
      <c r="L8" s="44">
        <v>198</v>
      </c>
      <c r="M8" s="44">
        <v>20790</v>
      </c>
      <c r="N8" s="84"/>
      <c r="O8" s="53" t="s">
        <v>178</v>
      </c>
      <c r="P8" s="53"/>
      <c r="Q8" s="44"/>
      <c r="R8" s="44"/>
      <c r="S8" s="44"/>
      <c r="T8" s="84"/>
      <c r="U8" s="53" t="s">
        <v>32</v>
      </c>
      <c r="V8" s="53" t="s">
        <v>33</v>
      </c>
      <c r="W8" s="44" t="s">
        <v>44</v>
      </c>
      <c r="X8" s="44">
        <v>51</v>
      </c>
      <c r="Y8" s="44">
        <v>765</v>
      </c>
      <c r="Z8" s="84"/>
      <c r="AA8" s="53" t="s">
        <v>140</v>
      </c>
      <c r="AB8" s="53" t="s">
        <v>39</v>
      </c>
      <c r="AC8" s="44" t="s">
        <v>42</v>
      </c>
      <c r="AD8" s="44">
        <v>100</v>
      </c>
      <c r="AE8" s="44">
        <v>150</v>
      </c>
      <c r="AF8" s="84"/>
      <c r="AG8" s="53" t="s">
        <v>88</v>
      </c>
      <c r="AH8" s="53" t="s">
        <v>29</v>
      </c>
      <c r="AI8" s="44" t="s">
        <v>76</v>
      </c>
      <c r="AJ8" s="24">
        <v>182</v>
      </c>
      <c r="AK8" s="24">
        <v>4550</v>
      </c>
    </row>
    <row r="9" spans="1:40" s="7" customFormat="1" ht="47.1" customHeight="1">
      <c r="A9" s="80"/>
      <c r="B9" s="82"/>
      <c r="C9" s="23"/>
      <c r="D9" s="23"/>
      <c r="E9" s="24"/>
      <c r="F9" s="24"/>
      <c r="G9" s="24"/>
      <c r="H9" s="84"/>
      <c r="I9" s="53" t="s">
        <v>103</v>
      </c>
      <c r="J9" s="53" t="s">
        <v>104</v>
      </c>
      <c r="K9" s="44" t="s">
        <v>151</v>
      </c>
      <c r="L9" s="44">
        <v>190</v>
      </c>
      <c r="M9" s="44">
        <v>95</v>
      </c>
      <c r="N9" s="84"/>
      <c r="O9" s="53"/>
      <c r="P9" s="53"/>
      <c r="Q9" s="44"/>
      <c r="R9" s="44"/>
      <c r="S9" s="44"/>
      <c r="T9" s="84"/>
      <c r="U9" s="53" t="s">
        <v>51</v>
      </c>
      <c r="V9" s="53" t="s">
        <v>52</v>
      </c>
      <c r="W9" s="44" t="s">
        <v>47</v>
      </c>
      <c r="X9" s="44">
        <v>115</v>
      </c>
      <c r="Y9" s="44">
        <v>1150</v>
      </c>
      <c r="Z9" s="84"/>
      <c r="AA9" s="53" t="s">
        <v>156</v>
      </c>
      <c r="AB9" s="53" t="s">
        <v>155</v>
      </c>
      <c r="AC9" s="45">
        <v>120</v>
      </c>
      <c r="AD9" s="44">
        <v>285</v>
      </c>
      <c r="AE9" s="44">
        <f>AC9*AD9</f>
        <v>34200</v>
      </c>
      <c r="AF9" s="84"/>
      <c r="AG9" s="53" t="s">
        <v>70</v>
      </c>
      <c r="AH9" s="53" t="s">
        <v>29</v>
      </c>
      <c r="AI9" s="44" t="s">
        <v>170</v>
      </c>
      <c r="AJ9" s="24">
        <v>198</v>
      </c>
      <c r="AK9" s="24">
        <v>11880</v>
      </c>
    </row>
    <row r="10" spans="1:40" s="7" customFormat="1" ht="47.1" customHeight="1">
      <c r="A10" s="80"/>
      <c r="B10" s="82"/>
      <c r="C10" s="23"/>
      <c r="D10" s="23"/>
      <c r="E10" s="24"/>
      <c r="F10" s="24"/>
      <c r="G10" s="24"/>
      <c r="H10" s="84"/>
      <c r="I10" s="53" t="s">
        <v>98</v>
      </c>
      <c r="J10" s="53" t="s">
        <v>99</v>
      </c>
      <c r="K10" s="44" t="s">
        <v>100</v>
      </c>
      <c r="L10" s="44">
        <v>68</v>
      </c>
      <c r="M10" s="44">
        <v>1088</v>
      </c>
      <c r="N10" s="84"/>
      <c r="O10" s="53"/>
      <c r="P10" s="53"/>
      <c r="Q10" s="44"/>
      <c r="R10" s="44"/>
      <c r="S10" s="44"/>
      <c r="T10" s="84"/>
      <c r="U10" s="53" t="s">
        <v>64</v>
      </c>
      <c r="V10" s="53" t="s">
        <v>29</v>
      </c>
      <c r="W10" s="44" t="s">
        <v>76</v>
      </c>
      <c r="X10" s="44">
        <v>198</v>
      </c>
      <c r="Y10" s="44">
        <v>4950</v>
      </c>
      <c r="Z10" s="84"/>
      <c r="AA10" s="53" t="s">
        <v>144</v>
      </c>
      <c r="AB10" s="53" t="s">
        <v>141</v>
      </c>
      <c r="AC10" s="45">
        <v>18</v>
      </c>
      <c r="AD10" s="44">
        <v>78</v>
      </c>
      <c r="AE10" s="44">
        <f>AC10*AD10</f>
        <v>1404</v>
      </c>
      <c r="AF10" s="84"/>
      <c r="AG10" s="53" t="s">
        <v>43</v>
      </c>
      <c r="AH10" s="53" t="s">
        <v>171</v>
      </c>
      <c r="AI10" s="44" t="s">
        <v>42</v>
      </c>
      <c r="AJ10" s="24">
        <v>1550</v>
      </c>
      <c r="AK10" s="24">
        <v>2325</v>
      </c>
    </row>
    <row r="11" spans="1:40" s="7" customFormat="1" ht="47.1" customHeight="1">
      <c r="A11" s="80"/>
      <c r="B11" s="82"/>
      <c r="C11" s="23"/>
      <c r="D11" s="23"/>
      <c r="E11" s="24"/>
      <c r="F11" s="24"/>
      <c r="G11" s="24"/>
      <c r="H11" s="84"/>
      <c r="I11" s="53" t="s">
        <v>102</v>
      </c>
      <c r="J11" s="53" t="s">
        <v>41</v>
      </c>
      <c r="K11" s="44" t="s">
        <v>57</v>
      </c>
      <c r="L11" s="44">
        <v>195</v>
      </c>
      <c r="M11" s="44">
        <v>780</v>
      </c>
      <c r="N11" s="84"/>
      <c r="O11" s="53"/>
      <c r="P11" s="53"/>
      <c r="Q11" s="44"/>
      <c r="R11" s="44"/>
      <c r="S11" s="44"/>
      <c r="T11" s="84"/>
      <c r="U11" s="53" t="s">
        <v>40</v>
      </c>
      <c r="V11" s="53" t="s">
        <v>41</v>
      </c>
      <c r="W11" s="44" t="s">
        <v>37</v>
      </c>
      <c r="X11" s="44">
        <v>660</v>
      </c>
      <c r="Y11" s="44">
        <v>1320</v>
      </c>
      <c r="Z11" s="84"/>
      <c r="AA11" s="53" t="s">
        <v>157</v>
      </c>
      <c r="AB11" s="53" t="s">
        <v>142</v>
      </c>
      <c r="AC11" s="44" t="s">
        <v>124</v>
      </c>
      <c r="AD11" s="44">
        <v>610</v>
      </c>
      <c r="AE11" s="44">
        <v>610</v>
      </c>
      <c r="AF11" s="84"/>
      <c r="AG11" s="53" t="s">
        <v>72</v>
      </c>
      <c r="AH11" s="53" t="s">
        <v>75</v>
      </c>
      <c r="AI11" s="44" t="s">
        <v>30</v>
      </c>
      <c r="AJ11" s="24">
        <v>85</v>
      </c>
      <c r="AK11" s="24">
        <v>2550</v>
      </c>
    </row>
    <row r="12" spans="1:40" s="7" customFormat="1" ht="47.1" customHeight="1">
      <c r="A12" s="80"/>
      <c r="B12" s="82"/>
      <c r="C12" s="23"/>
      <c r="D12" s="23"/>
      <c r="E12" s="24"/>
      <c r="F12" s="24"/>
      <c r="G12" s="24"/>
      <c r="H12" s="84"/>
      <c r="I12" s="53" t="s">
        <v>45</v>
      </c>
      <c r="J12" s="53" t="s">
        <v>39</v>
      </c>
      <c r="K12" s="44" t="s">
        <v>42</v>
      </c>
      <c r="L12" s="44">
        <v>168</v>
      </c>
      <c r="M12" s="44">
        <v>252</v>
      </c>
      <c r="N12" s="84"/>
      <c r="O12" s="53"/>
      <c r="P12" s="53"/>
      <c r="Q12" s="44"/>
      <c r="R12" s="44"/>
      <c r="S12" s="44"/>
      <c r="T12" s="84"/>
      <c r="U12" s="53" t="s">
        <v>207</v>
      </c>
      <c r="V12" s="53" t="s">
        <v>208</v>
      </c>
      <c r="W12" s="44" t="s">
        <v>47</v>
      </c>
      <c r="X12" s="44">
        <v>66</v>
      </c>
      <c r="Y12" s="44">
        <v>660</v>
      </c>
      <c r="Z12" s="84"/>
      <c r="AA12" s="53" t="s">
        <v>183</v>
      </c>
      <c r="AB12" s="53" t="s">
        <v>159</v>
      </c>
      <c r="AC12" s="59">
        <v>7</v>
      </c>
      <c r="AD12" s="44">
        <v>240</v>
      </c>
      <c r="AE12" s="44">
        <f>AC12*AD12</f>
        <v>1680</v>
      </c>
      <c r="AF12" s="84"/>
      <c r="AG12" s="53" t="s">
        <v>89</v>
      </c>
      <c r="AH12" s="53" t="s">
        <v>135</v>
      </c>
      <c r="AI12" s="44" t="s">
        <v>44</v>
      </c>
      <c r="AJ12" s="24">
        <v>89</v>
      </c>
      <c r="AK12" s="24">
        <v>1335</v>
      </c>
    </row>
    <row r="13" spans="1:40" s="7" customFormat="1" ht="47.1" customHeight="1">
      <c r="A13" s="80"/>
      <c r="B13" s="82"/>
      <c r="C13" s="23"/>
      <c r="D13" s="23"/>
      <c r="E13" s="24"/>
      <c r="F13" s="24"/>
      <c r="G13" s="24"/>
      <c r="H13" s="84"/>
      <c r="I13" s="53" t="s">
        <v>77</v>
      </c>
      <c r="J13" s="53" t="s">
        <v>78</v>
      </c>
      <c r="K13" s="44" t="s">
        <v>76</v>
      </c>
      <c r="L13" s="44">
        <v>37</v>
      </c>
      <c r="M13" s="44">
        <v>925</v>
      </c>
      <c r="N13" s="84"/>
      <c r="O13" s="53"/>
      <c r="P13" s="53"/>
      <c r="Q13" s="44"/>
      <c r="R13" s="44"/>
      <c r="S13" s="44"/>
      <c r="T13" s="84"/>
      <c r="U13" s="53" t="s">
        <v>28</v>
      </c>
      <c r="V13" s="53" t="s">
        <v>135</v>
      </c>
      <c r="W13" s="45">
        <v>110</v>
      </c>
      <c r="X13" s="44">
        <v>63</v>
      </c>
      <c r="Y13" s="44">
        <f>W13*X13</f>
        <v>6930</v>
      </c>
      <c r="Z13" s="84"/>
      <c r="AA13" s="53" t="s">
        <v>129</v>
      </c>
      <c r="AB13" s="53" t="s">
        <v>127</v>
      </c>
      <c r="AC13" s="44" t="s">
        <v>85</v>
      </c>
      <c r="AD13" s="44">
        <v>345</v>
      </c>
      <c r="AE13" s="44">
        <v>1035</v>
      </c>
      <c r="AF13" s="84"/>
      <c r="AG13" s="53" t="s">
        <v>207</v>
      </c>
      <c r="AH13" s="53" t="s">
        <v>208</v>
      </c>
      <c r="AI13" s="44" t="s">
        <v>76</v>
      </c>
      <c r="AJ13" s="24">
        <v>66</v>
      </c>
      <c r="AK13" s="24">
        <v>1650</v>
      </c>
    </row>
    <row r="14" spans="1:40" s="7" customFormat="1" ht="47.1" customHeight="1">
      <c r="A14" s="80"/>
      <c r="B14" s="82"/>
      <c r="C14" s="23"/>
      <c r="D14" s="23"/>
      <c r="E14" s="24"/>
      <c r="F14" s="24"/>
      <c r="G14" s="24"/>
      <c r="H14" s="84"/>
      <c r="I14" s="53" t="s">
        <v>207</v>
      </c>
      <c r="J14" s="53" t="s">
        <v>208</v>
      </c>
      <c r="K14" s="44" t="s">
        <v>31</v>
      </c>
      <c r="L14" s="44">
        <v>66</v>
      </c>
      <c r="M14" s="44">
        <v>1320</v>
      </c>
      <c r="N14" s="84"/>
      <c r="O14" s="53"/>
      <c r="P14" s="53"/>
      <c r="Q14" s="44"/>
      <c r="R14" s="44"/>
      <c r="S14" s="44"/>
      <c r="T14" s="84"/>
      <c r="U14" s="53" t="s">
        <v>179</v>
      </c>
      <c r="V14" s="53" t="s">
        <v>27</v>
      </c>
      <c r="W14" s="44" t="s">
        <v>169</v>
      </c>
      <c r="X14" s="44">
        <v>58</v>
      </c>
      <c r="Y14" s="44">
        <v>5800</v>
      </c>
      <c r="Z14" s="84"/>
      <c r="AA14" s="53"/>
      <c r="AB14" s="53"/>
      <c r="AC14" s="44"/>
      <c r="AD14" s="44"/>
      <c r="AE14" s="44"/>
      <c r="AF14" s="84"/>
      <c r="AG14" s="53"/>
      <c r="AH14" s="53"/>
      <c r="AI14" s="44"/>
      <c r="AJ14" s="24"/>
      <c r="AK14" s="24"/>
    </row>
    <row r="15" spans="1:40" s="7" customFormat="1" ht="47.1" customHeight="1">
      <c r="A15" s="80"/>
      <c r="B15" s="82"/>
      <c r="C15" s="23"/>
      <c r="D15" s="23"/>
      <c r="E15" s="24"/>
      <c r="F15" s="24"/>
      <c r="G15" s="24"/>
      <c r="H15" s="84"/>
      <c r="I15" s="53"/>
      <c r="J15" s="53"/>
      <c r="K15" s="44"/>
      <c r="L15" s="44"/>
      <c r="M15" s="44"/>
      <c r="N15" s="84"/>
      <c r="O15" s="53"/>
      <c r="P15" s="53"/>
      <c r="Q15" s="44"/>
      <c r="R15" s="44"/>
      <c r="S15" s="44"/>
      <c r="T15" s="84"/>
      <c r="U15" s="53" t="s">
        <v>43</v>
      </c>
      <c r="V15" s="53" t="s">
        <v>171</v>
      </c>
      <c r="W15" s="44" t="s">
        <v>42</v>
      </c>
      <c r="X15" s="44">
        <v>1550</v>
      </c>
      <c r="Y15" s="44">
        <v>2325</v>
      </c>
      <c r="Z15" s="84"/>
      <c r="AA15" s="53"/>
      <c r="AB15" s="53"/>
      <c r="AC15" s="44"/>
      <c r="AD15" s="44"/>
      <c r="AE15" s="44"/>
      <c r="AF15" s="84"/>
      <c r="AG15" s="53"/>
      <c r="AH15" s="53"/>
      <c r="AI15" s="44"/>
      <c r="AJ15" s="24"/>
      <c r="AK15" s="24"/>
    </row>
    <row r="16" spans="1:40" s="7" customFormat="1" ht="47.1" customHeight="1">
      <c r="A16" s="79" t="s">
        <v>9</v>
      </c>
      <c r="B16" s="81"/>
      <c r="C16" s="23"/>
      <c r="D16" s="23"/>
      <c r="E16" s="24"/>
      <c r="F16" s="24"/>
      <c r="G16" s="24"/>
      <c r="H16" s="83" t="s">
        <v>162</v>
      </c>
      <c r="I16" s="53" t="s">
        <v>65</v>
      </c>
      <c r="J16" s="53" t="s">
        <v>46</v>
      </c>
      <c r="K16" s="44" t="s">
        <v>55</v>
      </c>
      <c r="L16" s="44">
        <v>93</v>
      </c>
      <c r="M16" s="44">
        <v>7905</v>
      </c>
      <c r="N16" s="83" t="s">
        <v>25</v>
      </c>
      <c r="O16" s="53" t="s">
        <v>35</v>
      </c>
      <c r="P16" s="53" t="s">
        <v>36</v>
      </c>
      <c r="Q16" s="44" t="s">
        <v>37</v>
      </c>
      <c r="R16" s="44">
        <v>116</v>
      </c>
      <c r="S16" s="44">
        <v>232</v>
      </c>
      <c r="T16" s="83" t="s">
        <v>180</v>
      </c>
      <c r="U16" s="53" t="s">
        <v>172</v>
      </c>
      <c r="V16" s="53" t="s">
        <v>106</v>
      </c>
      <c r="W16" s="44" t="s">
        <v>173</v>
      </c>
      <c r="X16" s="44">
        <v>17.299999237060547</v>
      </c>
      <c r="Y16" s="44">
        <v>28026</v>
      </c>
      <c r="Z16" s="83" t="s">
        <v>22</v>
      </c>
      <c r="AA16" s="53" t="s">
        <v>32</v>
      </c>
      <c r="AB16" s="53" t="s">
        <v>33</v>
      </c>
      <c r="AC16" s="45">
        <v>8</v>
      </c>
      <c r="AD16" s="44">
        <v>51</v>
      </c>
      <c r="AE16" s="44">
        <f>AC16*AD16</f>
        <v>408</v>
      </c>
      <c r="AF16" s="83" t="s">
        <v>166</v>
      </c>
      <c r="AG16" s="53" t="s">
        <v>174</v>
      </c>
      <c r="AH16" s="53" t="s">
        <v>63</v>
      </c>
      <c r="AI16" s="44" t="s">
        <v>175</v>
      </c>
      <c r="AJ16" s="24">
        <v>230</v>
      </c>
      <c r="AK16" s="24">
        <v>920</v>
      </c>
    </row>
    <row r="17" spans="1:37" s="7" customFormat="1" ht="47.1" customHeight="1">
      <c r="A17" s="80"/>
      <c r="B17" s="82"/>
      <c r="C17" s="23"/>
      <c r="D17" s="23"/>
      <c r="E17" s="24"/>
      <c r="F17" s="24"/>
      <c r="G17" s="24"/>
      <c r="H17" s="84"/>
      <c r="I17" s="53" t="s">
        <v>150</v>
      </c>
      <c r="J17" s="53" t="s">
        <v>136</v>
      </c>
      <c r="K17" s="44" t="s">
        <v>47</v>
      </c>
      <c r="L17" s="44">
        <v>54</v>
      </c>
      <c r="M17" s="44">
        <v>540</v>
      </c>
      <c r="N17" s="84"/>
      <c r="O17" s="53" t="s">
        <v>32</v>
      </c>
      <c r="P17" s="53" t="s">
        <v>33</v>
      </c>
      <c r="Q17" s="44" t="s">
        <v>34</v>
      </c>
      <c r="R17" s="44">
        <v>51</v>
      </c>
      <c r="S17" s="44">
        <v>612</v>
      </c>
      <c r="T17" s="84"/>
      <c r="U17" s="53" t="s">
        <v>207</v>
      </c>
      <c r="V17" s="53" t="s">
        <v>208</v>
      </c>
      <c r="W17" s="44" t="s">
        <v>154</v>
      </c>
      <c r="X17" s="44">
        <v>66</v>
      </c>
      <c r="Y17" s="44">
        <v>660</v>
      </c>
      <c r="Z17" s="84"/>
      <c r="AA17" s="53" t="s">
        <v>86</v>
      </c>
      <c r="AB17" s="53" t="s">
        <v>54</v>
      </c>
      <c r="AC17" s="45">
        <v>90</v>
      </c>
      <c r="AD17" s="44">
        <v>93</v>
      </c>
      <c r="AE17" s="44">
        <f>AC17*AD17</f>
        <v>8370</v>
      </c>
      <c r="AF17" s="84"/>
      <c r="AG17" s="53" t="s">
        <v>32</v>
      </c>
      <c r="AH17" s="53" t="s">
        <v>33</v>
      </c>
      <c r="AI17" s="44" t="s">
        <v>44</v>
      </c>
      <c r="AJ17" s="24">
        <v>51</v>
      </c>
      <c r="AK17" s="24">
        <v>765</v>
      </c>
    </row>
    <row r="18" spans="1:37" s="7" customFormat="1" ht="47.1" customHeight="1">
      <c r="A18" s="80"/>
      <c r="B18" s="82"/>
      <c r="C18" s="23"/>
      <c r="D18" s="23"/>
      <c r="E18" s="24"/>
      <c r="F18" s="24"/>
      <c r="G18" s="24"/>
      <c r="H18" s="84"/>
      <c r="I18" s="53"/>
      <c r="J18" s="53"/>
      <c r="K18" s="44"/>
      <c r="L18" s="44"/>
      <c r="M18" s="44"/>
      <c r="N18" s="84"/>
      <c r="O18" s="53" t="s">
        <v>112</v>
      </c>
      <c r="P18" s="53" t="s">
        <v>27</v>
      </c>
      <c r="Q18" s="45">
        <v>55</v>
      </c>
      <c r="R18" s="44">
        <v>52</v>
      </c>
      <c r="S18" s="44">
        <f>Q18*R18</f>
        <v>2860</v>
      </c>
      <c r="T18" s="84"/>
      <c r="U18" s="53"/>
      <c r="V18" s="53"/>
      <c r="W18" s="44"/>
      <c r="X18" s="44"/>
      <c r="Y18" s="44"/>
      <c r="Z18" s="84"/>
      <c r="AA18" s="53" t="s">
        <v>45</v>
      </c>
      <c r="AB18" s="53" t="s">
        <v>39</v>
      </c>
      <c r="AC18" s="44" t="s">
        <v>42</v>
      </c>
      <c r="AD18" s="44">
        <v>168</v>
      </c>
      <c r="AE18" s="44">
        <v>252</v>
      </c>
      <c r="AF18" s="84"/>
      <c r="AG18" s="53" t="s">
        <v>207</v>
      </c>
      <c r="AH18" s="53" t="s">
        <v>208</v>
      </c>
      <c r="AI18" s="44" t="s">
        <v>31</v>
      </c>
      <c r="AJ18" s="24">
        <v>66</v>
      </c>
      <c r="AK18" s="24">
        <v>1320</v>
      </c>
    </row>
    <row r="19" spans="1:37" s="7" customFormat="1" ht="47.1" customHeight="1">
      <c r="A19" s="80"/>
      <c r="B19" s="82"/>
      <c r="C19" s="23"/>
      <c r="D19" s="23"/>
      <c r="E19" s="24"/>
      <c r="F19" s="24"/>
      <c r="G19" s="24"/>
      <c r="H19" s="84"/>
      <c r="I19" s="53"/>
      <c r="J19" s="53"/>
      <c r="K19" s="44"/>
      <c r="L19" s="44"/>
      <c r="M19" s="44"/>
      <c r="N19" s="84"/>
      <c r="O19" s="53" t="s">
        <v>51</v>
      </c>
      <c r="P19" s="53" t="s">
        <v>52</v>
      </c>
      <c r="Q19" s="44" t="s">
        <v>50</v>
      </c>
      <c r="R19" s="44">
        <v>115</v>
      </c>
      <c r="S19" s="44">
        <v>575</v>
      </c>
      <c r="T19" s="84"/>
      <c r="U19" s="53"/>
      <c r="V19" s="53"/>
      <c r="W19" s="44"/>
      <c r="X19" s="44"/>
      <c r="Y19" s="44"/>
      <c r="Z19" s="84"/>
      <c r="AA19" s="53" t="s">
        <v>108</v>
      </c>
      <c r="AB19" s="53" t="s">
        <v>54</v>
      </c>
      <c r="AC19" s="45">
        <v>8</v>
      </c>
      <c r="AD19" s="44">
        <v>145</v>
      </c>
      <c r="AE19" s="44">
        <f>AC19*AD19</f>
        <v>1160</v>
      </c>
      <c r="AF19" s="84"/>
      <c r="AG19" s="53" t="s">
        <v>184</v>
      </c>
      <c r="AH19" s="53" t="s">
        <v>54</v>
      </c>
      <c r="AI19" s="45">
        <v>60</v>
      </c>
      <c r="AJ19" s="24">
        <v>75</v>
      </c>
      <c r="AK19" s="24">
        <f>AI19*AJ19</f>
        <v>4500</v>
      </c>
    </row>
    <row r="20" spans="1:37" s="7" customFormat="1" ht="47.1" customHeight="1">
      <c r="A20" s="80"/>
      <c r="B20" s="82"/>
      <c r="C20" s="23"/>
      <c r="D20" s="23"/>
      <c r="E20" s="24"/>
      <c r="F20" s="24"/>
      <c r="G20" s="24"/>
      <c r="H20" s="84"/>
      <c r="I20" s="53"/>
      <c r="J20" s="53"/>
      <c r="K20" s="44"/>
      <c r="L20" s="44"/>
      <c r="M20" s="44"/>
      <c r="N20" s="84"/>
      <c r="O20" s="53" t="s">
        <v>64</v>
      </c>
      <c r="P20" s="53" t="s">
        <v>29</v>
      </c>
      <c r="Q20" s="44" t="s">
        <v>47</v>
      </c>
      <c r="R20" s="44">
        <v>198</v>
      </c>
      <c r="S20" s="44">
        <v>1980</v>
      </c>
      <c r="T20" s="84"/>
      <c r="U20" s="53"/>
      <c r="V20" s="53"/>
      <c r="W20" s="44"/>
      <c r="X20" s="44"/>
      <c r="Y20" s="44"/>
      <c r="Z20" s="84"/>
      <c r="AA20" s="53"/>
      <c r="AB20" s="53"/>
      <c r="AC20" s="44"/>
      <c r="AD20" s="44"/>
      <c r="AE20" s="44"/>
      <c r="AF20" s="84"/>
      <c r="AG20" s="53" t="s">
        <v>130</v>
      </c>
      <c r="AH20" s="53" t="s">
        <v>125</v>
      </c>
      <c r="AI20" s="44" t="s">
        <v>58</v>
      </c>
      <c r="AJ20" s="24">
        <v>474</v>
      </c>
      <c r="AK20" s="24">
        <v>1422</v>
      </c>
    </row>
    <row r="21" spans="1:37" s="7" customFormat="1" ht="47.1" customHeight="1">
      <c r="A21" s="80"/>
      <c r="B21" s="82"/>
      <c r="C21" s="23"/>
      <c r="D21" s="23"/>
      <c r="E21" s="24"/>
      <c r="F21" s="24"/>
      <c r="G21" s="24"/>
      <c r="H21" s="84"/>
      <c r="I21" s="53"/>
      <c r="J21" s="53"/>
      <c r="K21" s="44"/>
      <c r="L21" s="44"/>
      <c r="M21" s="44"/>
      <c r="N21" s="84"/>
      <c r="O21" s="53" t="s">
        <v>207</v>
      </c>
      <c r="P21" s="53" t="s">
        <v>208</v>
      </c>
      <c r="Q21" s="44" t="s">
        <v>101</v>
      </c>
      <c r="R21" s="44">
        <v>66</v>
      </c>
      <c r="S21" s="44">
        <v>1188</v>
      </c>
      <c r="T21" s="84"/>
      <c r="U21" s="53"/>
      <c r="V21" s="53"/>
      <c r="W21" s="44"/>
      <c r="X21" s="44"/>
      <c r="Y21" s="44"/>
      <c r="Z21" s="84"/>
      <c r="AA21" s="53"/>
      <c r="AB21" s="53"/>
      <c r="AC21" s="44"/>
      <c r="AD21" s="44"/>
      <c r="AE21" s="44"/>
      <c r="AF21" s="84"/>
      <c r="AG21" s="53" t="s">
        <v>176</v>
      </c>
      <c r="AH21" s="53" t="s">
        <v>177</v>
      </c>
      <c r="AI21" s="44" t="s">
        <v>170</v>
      </c>
      <c r="AJ21" s="24">
        <v>112</v>
      </c>
      <c r="AK21" s="24">
        <v>6720</v>
      </c>
    </row>
    <row r="22" spans="1:37" s="7" customFormat="1" ht="47.1" customHeight="1">
      <c r="A22" s="80"/>
      <c r="B22" s="82"/>
      <c r="C22" s="23"/>
      <c r="D22" s="23"/>
      <c r="E22" s="24"/>
      <c r="F22" s="24"/>
      <c r="G22" s="24"/>
      <c r="H22" s="84"/>
      <c r="I22" s="53"/>
      <c r="J22" s="53"/>
      <c r="K22" s="44"/>
      <c r="L22" s="44"/>
      <c r="M22" s="44"/>
      <c r="N22" s="84"/>
      <c r="O22" s="53" t="s">
        <v>65</v>
      </c>
      <c r="P22" s="53" t="s">
        <v>46</v>
      </c>
      <c r="Q22" s="44" t="s">
        <v>31</v>
      </c>
      <c r="R22" s="44">
        <v>93</v>
      </c>
      <c r="S22" s="44">
        <v>1860</v>
      </c>
      <c r="T22" s="84"/>
      <c r="U22" s="53"/>
      <c r="V22" s="53"/>
      <c r="W22" s="44"/>
      <c r="X22" s="44"/>
      <c r="Y22" s="44"/>
      <c r="Z22" s="84"/>
      <c r="AA22" s="53"/>
      <c r="AB22" s="53"/>
      <c r="AC22" s="44"/>
      <c r="AD22" s="44"/>
      <c r="AE22" s="44"/>
      <c r="AF22" s="84"/>
      <c r="AG22" s="53"/>
      <c r="AH22" s="53"/>
      <c r="AI22" s="44"/>
      <c r="AJ22" s="24"/>
      <c r="AK22" s="24"/>
    </row>
    <row r="23" spans="1:37" s="7" customFormat="1" ht="47.1" customHeight="1">
      <c r="A23" s="80"/>
      <c r="B23" s="82"/>
      <c r="C23" s="23"/>
      <c r="D23" s="23"/>
      <c r="E23" s="24"/>
      <c r="F23" s="24"/>
      <c r="G23" s="24"/>
      <c r="H23" s="84"/>
      <c r="I23" s="53"/>
      <c r="J23" s="53"/>
      <c r="K23" s="44"/>
      <c r="L23" s="44"/>
      <c r="M23" s="44"/>
      <c r="N23" s="84"/>
      <c r="O23" s="53" t="s">
        <v>205</v>
      </c>
      <c r="P23" s="53" t="s">
        <v>198</v>
      </c>
      <c r="Q23" s="44" t="s">
        <v>110</v>
      </c>
      <c r="R23" s="44"/>
      <c r="S23" s="44"/>
      <c r="T23" s="84"/>
      <c r="U23" s="53"/>
      <c r="V23" s="53"/>
      <c r="W23" s="44"/>
      <c r="X23" s="44"/>
      <c r="Y23" s="44"/>
      <c r="Z23" s="84"/>
      <c r="AA23" s="53"/>
      <c r="AB23" s="53"/>
      <c r="AC23" s="44"/>
      <c r="AD23" s="44"/>
      <c r="AE23" s="44"/>
      <c r="AF23" s="84"/>
      <c r="AG23" s="53"/>
      <c r="AH23" s="53"/>
      <c r="AI23" s="44"/>
      <c r="AJ23" s="24"/>
      <c r="AK23" s="24"/>
    </row>
    <row r="24" spans="1:37" s="7" customFormat="1" ht="47.1" customHeight="1">
      <c r="A24" s="87" t="s">
        <v>82</v>
      </c>
      <c r="B24" s="35"/>
      <c r="C24" s="23"/>
      <c r="D24" s="23"/>
      <c r="E24" s="24"/>
      <c r="F24" s="24"/>
      <c r="G24" s="24"/>
      <c r="H24" s="89" t="s">
        <v>10</v>
      </c>
      <c r="I24" s="53" t="s">
        <v>68</v>
      </c>
      <c r="J24" s="53" t="s">
        <v>39</v>
      </c>
      <c r="K24" s="44" t="s">
        <v>42</v>
      </c>
      <c r="L24" s="44">
        <v>100</v>
      </c>
      <c r="M24" s="44">
        <v>150</v>
      </c>
      <c r="N24" s="89" t="s">
        <v>10</v>
      </c>
      <c r="O24" s="53" t="s">
        <v>68</v>
      </c>
      <c r="P24" s="53" t="s">
        <v>39</v>
      </c>
      <c r="Q24" s="44" t="s">
        <v>42</v>
      </c>
      <c r="R24" s="44">
        <v>100</v>
      </c>
      <c r="S24" s="44">
        <v>150</v>
      </c>
      <c r="T24" s="83"/>
      <c r="U24" s="53"/>
      <c r="V24" s="53"/>
      <c r="W24" s="44"/>
      <c r="X24" s="44"/>
      <c r="Y24" s="44"/>
      <c r="Z24" s="89" t="s">
        <v>10</v>
      </c>
      <c r="AA24" s="53" t="s">
        <v>68</v>
      </c>
      <c r="AB24" s="53" t="s">
        <v>39</v>
      </c>
      <c r="AC24" s="44" t="s">
        <v>42</v>
      </c>
      <c r="AD24" s="44">
        <v>100</v>
      </c>
      <c r="AE24" s="44">
        <v>150</v>
      </c>
      <c r="AF24" s="89" t="s">
        <v>10</v>
      </c>
      <c r="AG24" s="53" t="s">
        <v>68</v>
      </c>
      <c r="AH24" s="53" t="s">
        <v>39</v>
      </c>
      <c r="AI24" s="44" t="s">
        <v>42</v>
      </c>
      <c r="AJ24" s="24">
        <v>100</v>
      </c>
      <c r="AK24" s="24">
        <v>150</v>
      </c>
    </row>
    <row r="25" spans="1:37" s="7" customFormat="1" ht="47.1" customHeight="1">
      <c r="A25" s="88"/>
      <c r="B25" s="35"/>
      <c r="C25" s="23"/>
      <c r="D25" s="23"/>
      <c r="E25" s="24"/>
      <c r="F25" s="24"/>
      <c r="G25" s="24"/>
      <c r="H25" s="89"/>
      <c r="I25" s="46" t="s">
        <v>128</v>
      </c>
      <c r="J25" s="46" t="s">
        <v>67</v>
      </c>
      <c r="K25" s="54" t="s">
        <v>69</v>
      </c>
      <c r="L25" s="44"/>
      <c r="M25" s="44"/>
      <c r="N25" s="89"/>
      <c r="O25" s="46" t="s">
        <v>119</v>
      </c>
      <c r="P25" s="46" t="s">
        <v>90</v>
      </c>
      <c r="Q25" s="54" t="s">
        <v>69</v>
      </c>
      <c r="R25" s="44"/>
      <c r="S25" s="44"/>
      <c r="T25" s="83"/>
      <c r="U25" s="53"/>
      <c r="V25" s="53"/>
      <c r="W25" s="44"/>
      <c r="X25" s="44"/>
      <c r="Y25" s="44"/>
      <c r="Z25" s="89"/>
      <c r="AA25" s="46" t="s">
        <v>91</v>
      </c>
      <c r="AB25" s="46" t="s">
        <v>67</v>
      </c>
      <c r="AC25" s="54" t="s">
        <v>197</v>
      </c>
      <c r="AD25" s="44"/>
      <c r="AE25" s="44"/>
      <c r="AF25" s="89"/>
      <c r="AG25" s="46" t="s">
        <v>206</v>
      </c>
      <c r="AH25" s="46" t="s">
        <v>90</v>
      </c>
      <c r="AI25" s="54" t="s">
        <v>69</v>
      </c>
      <c r="AJ25" s="24"/>
      <c r="AK25" s="24"/>
    </row>
    <row r="26" spans="1:37" s="7" customFormat="1" ht="47.1" customHeight="1">
      <c r="A26" s="79" t="s">
        <v>11</v>
      </c>
      <c r="B26" s="81"/>
      <c r="C26" s="23"/>
      <c r="D26" s="23"/>
      <c r="E26" s="24"/>
      <c r="F26" s="24"/>
      <c r="G26" s="24"/>
      <c r="H26" s="83" t="s">
        <v>196</v>
      </c>
      <c r="I26" s="53" t="s">
        <v>209</v>
      </c>
      <c r="J26" s="53" t="s">
        <v>63</v>
      </c>
      <c r="K26" s="44" t="s">
        <v>61</v>
      </c>
      <c r="L26" s="44">
        <v>290</v>
      </c>
      <c r="M26" s="44">
        <v>580</v>
      </c>
      <c r="N26" s="83" t="s">
        <v>132</v>
      </c>
      <c r="O26" s="53" t="s">
        <v>137</v>
      </c>
      <c r="P26" s="53" t="s">
        <v>138</v>
      </c>
      <c r="Q26" s="44" t="s">
        <v>80</v>
      </c>
      <c r="R26" s="44">
        <v>48</v>
      </c>
      <c r="S26" s="44">
        <v>2160</v>
      </c>
      <c r="T26" s="83" t="s">
        <v>145</v>
      </c>
      <c r="U26" s="53" t="s">
        <v>143</v>
      </c>
      <c r="V26" s="53" t="s">
        <v>135</v>
      </c>
      <c r="W26" s="44" t="s">
        <v>30</v>
      </c>
      <c r="X26" s="44">
        <v>81</v>
      </c>
      <c r="Y26" s="44">
        <v>2430</v>
      </c>
      <c r="Z26" s="83" t="s">
        <v>26</v>
      </c>
      <c r="AA26" s="53" t="s">
        <v>35</v>
      </c>
      <c r="AB26" s="53" t="s">
        <v>36</v>
      </c>
      <c r="AC26" s="44" t="s">
        <v>105</v>
      </c>
      <c r="AD26" s="44">
        <v>116</v>
      </c>
      <c r="AE26" s="44">
        <v>70</v>
      </c>
      <c r="AF26" s="85" t="s">
        <v>12</v>
      </c>
      <c r="AG26" s="53" t="s">
        <v>126</v>
      </c>
      <c r="AH26" s="20" t="s">
        <v>56</v>
      </c>
      <c r="AI26" s="21" t="s">
        <v>76</v>
      </c>
      <c r="AJ26" s="24">
        <v>56</v>
      </c>
      <c r="AK26" s="24" t="e">
        <f>AI26*AJ26</f>
        <v>#VALUE!</v>
      </c>
    </row>
    <row r="27" spans="1:37" s="7" customFormat="1" ht="47.1" customHeight="1">
      <c r="A27" s="80"/>
      <c r="B27" s="82"/>
      <c r="C27" s="23"/>
      <c r="D27" s="23"/>
      <c r="E27" s="24"/>
      <c r="F27" s="24"/>
      <c r="G27" s="24"/>
      <c r="H27" s="84"/>
      <c r="I27" s="53" t="s">
        <v>117</v>
      </c>
      <c r="J27" s="53" t="s">
        <v>39</v>
      </c>
      <c r="K27" s="44" t="s">
        <v>42</v>
      </c>
      <c r="L27" s="44">
        <v>100</v>
      </c>
      <c r="M27" s="44">
        <v>150</v>
      </c>
      <c r="N27" s="84"/>
      <c r="O27" s="53" t="s">
        <v>66</v>
      </c>
      <c r="P27" s="53" t="s">
        <v>29</v>
      </c>
      <c r="Q27" s="44" t="s">
        <v>48</v>
      </c>
      <c r="R27" s="44">
        <v>55</v>
      </c>
      <c r="S27" s="44">
        <v>440</v>
      </c>
      <c r="T27" s="84"/>
      <c r="U27" s="53" t="s">
        <v>32</v>
      </c>
      <c r="V27" s="53" t="s">
        <v>33</v>
      </c>
      <c r="W27" s="44" t="s">
        <v>81</v>
      </c>
      <c r="X27" s="44">
        <v>51</v>
      </c>
      <c r="Y27" s="44">
        <v>306</v>
      </c>
      <c r="Z27" s="84"/>
      <c r="AA27" s="53" t="s">
        <v>113</v>
      </c>
      <c r="AB27" s="53" t="s">
        <v>41</v>
      </c>
      <c r="AC27" s="44" t="s">
        <v>61</v>
      </c>
      <c r="AD27" s="44">
        <v>300</v>
      </c>
      <c r="AE27" s="44">
        <v>600</v>
      </c>
      <c r="AF27" s="86"/>
      <c r="AG27" s="53" t="s">
        <v>84</v>
      </c>
      <c r="AH27" s="26" t="s">
        <v>74</v>
      </c>
      <c r="AI27" s="58" t="s">
        <v>154</v>
      </c>
      <c r="AJ27" s="24">
        <v>885</v>
      </c>
      <c r="AK27" s="24">
        <v>1770</v>
      </c>
    </row>
    <row r="28" spans="1:37" s="7" customFormat="1" ht="47.1" customHeight="1">
      <c r="A28" s="80"/>
      <c r="B28" s="82"/>
      <c r="C28" s="23"/>
      <c r="D28" s="23"/>
      <c r="E28" s="24"/>
      <c r="F28" s="24"/>
      <c r="G28" s="24"/>
      <c r="H28" s="84"/>
      <c r="I28" s="53" t="s">
        <v>116</v>
      </c>
      <c r="J28" s="53" t="s">
        <v>33</v>
      </c>
      <c r="K28" s="44" t="s">
        <v>50</v>
      </c>
      <c r="L28" s="44">
        <v>51</v>
      </c>
      <c r="M28" s="44">
        <v>255</v>
      </c>
      <c r="N28" s="84"/>
      <c r="O28" s="53" t="s">
        <v>152</v>
      </c>
      <c r="P28" s="53" t="s">
        <v>97</v>
      </c>
      <c r="Q28" s="44" t="s">
        <v>101</v>
      </c>
      <c r="R28" s="44">
        <v>153</v>
      </c>
      <c r="S28" s="44">
        <v>2754</v>
      </c>
      <c r="T28" s="84"/>
      <c r="U28" s="53" t="s">
        <v>51</v>
      </c>
      <c r="V28" s="53" t="s">
        <v>52</v>
      </c>
      <c r="W28" s="44" t="s">
        <v>81</v>
      </c>
      <c r="X28" s="44">
        <v>115</v>
      </c>
      <c r="Y28" s="44">
        <v>690</v>
      </c>
      <c r="Z28" s="84"/>
      <c r="AA28" s="53" t="s">
        <v>102</v>
      </c>
      <c r="AB28" s="53" t="s">
        <v>41</v>
      </c>
      <c r="AC28" s="44" t="s">
        <v>61</v>
      </c>
      <c r="AD28" s="44">
        <v>195</v>
      </c>
      <c r="AE28" s="44">
        <v>390</v>
      </c>
      <c r="AF28" s="86"/>
      <c r="AG28" s="53" t="s">
        <v>59</v>
      </c>
      <c r="AH28" s="20" t="s">
        <v>60</v>
      </c>
      <c r="AI28" s="58" t="s">
        <v>213</v>
      </c>
      <c r="AJ28" s="24">
        <v>75</v>
      </c>
      <c r="AK28" s="24">
        <v>375</v>
      </c>
    </row>
    <row r="29" spans="1:37" s="7" customFormat="1" ht="47.1" customHeight="1">
      <c r="A29" s="80"/>
      <c r="B29" s="82"/>
      <c r="C29" s="23"/>
      <c r="D29" s="23"/>
      <c r="E29" s="24"/>
      <c r="F29" s="24"/>
      <c r="G29" s="24"/>
      <c r="H29" s="84"/>
      <c r="I29" s="53" t="s">
        <v>87</v>
      </c>
      <c r="J29" s="53" t="s">
        <v>83</v>
      </c>
      <c r="K29" s="45">
        <v>18</v>
      </c>
      <c r="L29" s="44">
        <v>78</v>
      </c>
      <c r="M29" s="44">
        <f>K29*L29</f>
        <v>1404</v>
      </c>
      <c r="N29" s="84"/>
      <c r="O29" s="53"/>
      <c r="P29" s="53"/>
      <c r="Q29" s="44"/>
      <c r="R29" s="44"/>
      <c r="S29" s="44"/>
      <c r="T29" s="84"/>
      <c r="U29" s="53" t="s">
        <v>66</v>
      </c>
      <c r="V29" s="53" t="s">
        <v>29</v>
      </c>
      <c r="W29" s="44" t="s">
        <v>48</v>
      </c>
      <c r="X29" s="44">
        <v>55</v>
      </c>
      <c r="Y29" s="44">
        <v>440</v>
      </c>
      <c r="Z29" s="84"/>
      <c r="AA29" s="53" t="s">
        <v>107</v>
      </c>
      <c r="AB29" s="53" t="s">
        <v>49</v>
      </c>
      <c r="AC29" s="60">
        <v>6</v>
      </c>
      <c r="AD29" s="44">
        <v>220</v>
      </c>
      <c r="AE29" s="44">
        <f>AC29*AD29</f>
        <v>1320</v>
      </c>
      <c r="AF29" s="86"/>
      <c r="AG29" s="20"/>
      <c r="AH29" s="20"/>
      <c r="AI29" s="21"/>
      <c r="AJ29" s="24">
        <v>410</v>
      </c>
      <c r="AK29" s="24">
        <v>820</v>
      </c>
    </row>
    <row r="30" spans="1:37" s="7" customFormat="1" ht="47.1" customHeight="1">
      <c r="A30" s="80"/>
      <c r="B30" s="82"/>
      <c r="C30" s="23"/>
      <c r="D30" s="23"/>
      <c r="E30" s="24"/>
      <c r="F30" s="24"/>
      <c r="G30" s="24"/>
      <c r="H30" s="84"/>
      <c r="I30" s="53" t="s">
        <v>94</v>
      </c>
      <c r="J30" s="53" t="s">
        <v>204</v>
      </c>
      <c r="K30" s="45">
        <v>30</v>
      </c>
      <c r="L30" s="44">
        <v>123</v>
      </c>
      <c r="M30" s="44">
        <f>K30*L30</f>
        <v>3690</v>
      </c>
      <c r="N30" s="84"/>
      <c r="O30" s="53"/>
      <c r="P30" s="53"/>
      <c r="Q30" s="44"/>
      <c r="R30" s="44"/>
      <c r="S30" s="44"/>
      <c r="T30" s="84"/>
      <c r="U30" s="53" t="s">
        <v>102</v>
      </c>
      <c r="V30" s="53" t="s">
        <v>41</v>
      </c>
      <c r="W30" s="44" t="s">
        <v>61</v>
      </c>
      <c r="X30" s="44">
        <v>195</v>
      </c>
      <c r="Y30" s="44">
        <v>390</v>
      </c>
      <c r="Z30" s="84"/>
      <c r="AA30" s="53" t="s">
        <v>115</v>
      </c>
      <c r="AB30" s="53" t="s">
        <v>114</v>
      </c>
      <c r="AC30" s="44" t="s">
        <v>146</v>
      </c>
      <c r="AD30" s="44">
        <v>460</v>
      </c>
      <c r="AE30" s="44">
        <v>920</v>
      </c>
      <c r="AF30" s="86"/>
      <c r="AG30" s="20"/>
      <c r="AH30" s="20"/>
      <c r="AI30" s="21"/>
      <c r="AJ30" s="24">
        <v>385</v>
      </c>
      <c r="AK30" s="24">
        <v>770</v>
      </c>
    </row>
    <row r="31" spans="1:37" s="7" customFormat="1" ht="47.1" customHeight="1">
      <c r="A31" s="80"/>
      <c r="B31" s="82"/>
      <c r="C31" s="23"/>
      <c r="D31" s="23"/>
      <c r="E31" s="24"/>
      <c r="F31" s="24"/>
      <c r="G31" s="24"/>
      <c r="H31" s="84"/>
      <c r="I31" s="53"/>
      <c r="J31" s="53"/>
      <c r="K31" s="44"/>
      <c r="L31" s="44"/>
      <c r="M31" s="44"/>
      <c r="N31" s="84"/>
      <c r="O31" s="53"/>
      <c r="P31" s="53"/>
      <c r="Q31" s="44"/>
      <c r="R31" s="44"/>
      <c r="S31" s="44"/>
      <c r="T31" s="84"/>
      <c r="U31" s="53" t="s">
        <v>182</v>
      </c>
      <c r="V31" s="53" t="s">
        <v>56</v>
      </c>
      <c r="W31" s="44" t="s">
        <v>111</v>
      </c>
      <c r="X31" s="44">
        <v>575</v>
      </c>
      <c r="Y31" s="44">
        <v>1150</v>
      </c>
      <c r="Z31" s="84"/>
      <c r="AA31" s="53" t="s">
        <v>199</v>
      </c>
      <c r="AB31" s="53" t="s">
        <v>114</v>
      </c>
      <c r="AC31" s="44" t="s">
        <v>200</v>
      </c>
      <c r="AD31" s="44">
        <v>175</v>
      </c>
      <c r="AE31" s="44">
        <v>350</v>
      </c>
      <c r="AF31" s="86"/>
      <c r="AG31" s="20"/>
      <c r="AH31" s="20"/>
      <c r="AI31" s="21"/>
      <c r="AJ31" s="24">
        <v>55</v>
      </c>
      <c r="AK31" s="24">
        <v>275</v>
      </c>
    </row>
    <row r="32" spans="1:37" s="7" customFormat="1" ht="47.1" customHeight="1">
      <c r="A32" s="80"/>
      <c r="B32" s="82"/>
      <c r="C32" s="23"/>
      <c r="D32" s="23"/>
      <c r="E32" s="24"/>
      <c r="F32" s="24"/>
      <c r="G32" s="24"/>
      <c r="H32" s="84"/>
      <c r="I32" s="53"/>
      <c r="J32" s="53"/>
      <c r="K32" s="44"/>
      <c r="L32" s="44"/>
      <c r="M32" s="44"/>
      <c r="N32" s="84"/>
      <c r="O32" s="53"/>
      <c r="P32" s="53"/>
      <c r="Q32" s="44"/>
      <c r="R32" s="44"/>
      <c r="S32" s="44"/>
      <c r="T32" s="84"/>
      <c r="U32" s="53" t="s">
        <v>65</v>
      </c>
      <c r="V32" s="53" t="s">
        <v>46</v>
      </c>
      <c r="W32" s="44" t="s">
        <v>47</v>
      </c>
      <c r="X32" s="44">
        <v>93</v>
      </c>
      <c r="Y32" s="44">
        <v>930</v>
      </c>
      <c r="Z32" s="84"/>
      <c r="AA32" s="53"/>
      <c r="AB32" s="53"/>
      <c r="AC32" s="44"/>
      <c r="AD32" s="44"/>
      <c r="AE32" s="44"/>
      <c r="AF32" s="86"/>
      <c r="AG32" s="20"/>
      <c r="AH32" s="20"/>
      <c r="AI32" s="21"/>
      <c r="AJ32" s="24">
        <v>88</v>
      </c>
      <c r="AK32" s="24">
        <v>440</v>
      </c>
    </row>
    <row r="33" spans="1:40" s="7" customFormat="1" ht="47.1" customHeight="1">
      <c r="A33" s="80"/>
      <c r="B33" s="82"/>
      <c r="C33" s="23"/>
      <c r="D33" s="23"/>
      <c r="E33" s="24"/>
      <c r="F33" s="24"/>
      <c r="G33" s="24"/>
      <c r="H33" s="84"/>
      <c r="I33" s="53"/>
      <c r="J33" s="53"/>
      <c r="K33" s="44"/>
      <c r="L33" s="44"/>
      <c r="M33" s="44"/>
      <c r="N33" s="84"/>
      <c r="O33" s="53"/>
      <c r="P33" s="53"/>
      <c r="Q33" s="44"/>
      <c r="R33" s="44"/>
      <c r="S33" s="44"/>
      <c r="T33" s="84"/>
      <c r="U33" s="53" t="s">
        <v>181</v>
      </c>
      <c r="V33" s="53" t="s">
        <v>97</v>
      </c>
      <c r="W33" s="44" t="s">
        <v>34</v>
      </c>
      <c r="X33" s="44">
        <v>153</v>
      </c>
      <c r="Y33" s="44">
        <v>1836</v>
      </c>
      <c r="Z33" s="84"/>
      <c r="AA33" s="53"/>
      <c r="AB33" s="53"/>
      <c r="AC33" s="44"/>
      <c r="AD33" s="44"/>
      <c r="AE33" s="44"/>
      <c r="AF33" s="86"/>
      <c r="AG33" s="20"/>
      <c r="AH33" s="20"/>
      <c r="AI33" s="21"/>
      <c r="AJ33" s="24">
        <v>336</v>
      </c>
      <c r="AK33" s="24">
        <v>1680</v>
      </c>
    </row>
    <row r="34" spans="1:40" s="7" customFormat="1" ht="47.1" customHeight="1">
      <c r="A34" s="80"/>
      <c r="B34" s="82"/>
      <c r="C34" s="23"/>
      <c r="D34" s="23"/>
      <c r="E34" s="24"/>
      <c r="F34" s="24"/>
      <c r="G34" s="24"/>
      <c r="H34" s="84"/>
      <c r="I34" s="53"/>
      <c r="J34" s="53"/>
      <c r="K34" s="44"/>
      <c r="L34" s="44"/>
      <c r="M34" s="44"/>
      <c r="N34" s="84"/>
      <c r="O34" s="53"/>
      <c r="P34" s="53"/>
      <c r="Q34" s="44"/>
      <c r="R34" s="44"/>
      <c r="S34" s="44"/>
      <c r="T34" s="84"/>
      <c r="U34" s="53"/>
      <c r="V34" s="53"/>
      <c r="W34" s="44"/>
      <c r="X34" s="44"/>
      <c r="Y34" s="44"/>
      <c r="Z34" s="84"/>
      <c r="AA34" s="53" t="s">
        <v>201</v>
      </c>
      <c r="AB34" s="53"/>
      <c r="AC34" s="44"/>
      <c r="AD34" s="44"/>
      <c r="AE34" s="44"/>
      <c r="AF34" s="86"/>
      <c r="AG34" s="20"/>
      <c r="AH34" s="20"/>
      <c r="AI34" s="21"/>
      <c r="AJ34" s="24">
        <v>175</v>
      </c>
      <c r="AK34" s="24">
        <v>875</v>
      </c>
    </row>
    <row r="35" spans="1:40" s="8" customFormat="1" ht="45.95" customHeight="1">
      <c r="A35" s="38" t="s">
        <v>23</v>
      </c>
      <c r="B35" s="35"/>
      <c r="C35" s="23"/>
      <c r="D35" s="23"/>
      <c r="E35" s="24"/>
      <c r="F35" s="24"/>
      <c r="G35" s="24"/>
      <c r="H35" s="57" t="s">
        <v>13</v>
      </c>
      <c r="I35" s="53" t="s">
        <v>214</v>
      </c>
      <c r="J35" s="53"/>
      <c r="K35" s="22">
        <v>1631</v>
      </c>
      <c r="L35" s="44">
        <v>11</v>
      </c>
      <c r="M35" s="44">
        <f>L35*K35</f>
        <v>17941</v>
      </c>
      <c r="N35" s="57"/>
      <c r="O35" s="53"/>
      <c r="P35" s="53"/>
      <c r="Q35" s="44"/>
      <c r="R35" s="44"/>
      <c r="S35" s="44"/>
      <c r="T35" s="57" t="s">
        <v>13</v>
      </c>
      <c r="U35" s="53" t="s">
        <v>215</v>
      </c>
      <c r="V35" s="53"/>
      <c r="W35" s="22">
        <v>1631</v>
      </c>
      <c r="X35" s="44">
        <v>11</v>
      </c>
      <c r="Y35" s="44">
        <f>X35*W35</f>
        <v>17941</v>
      </c>
      <c r="Z35" s="57"/>
      <c r="AA35" s="53"/>
      <c r="AB35" s="53"/>
      <c r="AC35" s="44"/>
      <c r="AD35" s="44"/>
      <c r="AE35" s="44"/>
      <c r="AF35" s="57"/>
      <c r="AG35" s="53"/>
      <c r="AH35" s="53"/>
      <c r="AI35" s="44"/>
      <c r="AJ35" s="24"/>
      <c r="AK35" s="24"/>
    </row>
    <row r="36" spans="1:40" s="13" customFormat="1" ht="25.35" customHeight="1">
      <c r="A36" s="97" t="s">
        <v>14</v>
      </c>
      <c r="B36" s="92"/>
      <c r="C36" s="90" t="s">
        <v>15</v>
      </c>
      <c r="D36" s="91"/>
      <c r="E36" s="9"/>
      <c r="F36" s="10"/>
      <c r="G36" s="10"/>
      <c r="H36" s="92"/>
      <c r="I36" s="90" t="s">
        <v>15</v>
      </c>
      <c r="J36" s="91"/>
      <c r="K36" s="9">
        <v>5.7</v>
      </c>
      <c r="L36" s="10"/>
      <c r="M36" s="10"/>
      <c r="N36" s="92"/>
      <c r="O36" s="90" t="s">
        <v>15</v>
      </c>
      <c r="P36" s="91"/>
      <c r="Q36" s="11">
        <v>6.6</v>
      </c>
      <c r="R36" s="12"/>
      <c r="S36" s="12"/>
      <c r="T36" s="92"/>
      <c r="U36" s="90" t="s">
        <v>15</v>
      </c>
      <c r="V36" s="91"/>
      <c r="W36" s="11">
        <v>5.7</v>
      </c>
      <c r="X36" s="12"/>
      <c r="Y36" s="12"/>
      <c r="Z36" s="92"/>
      <c r="AA36" s="90" t="s">
        <v>15</v>
      </c>
      <c r="AB36" s="91"/>
      <c r="AC36" s="11">
        <v>6.7</v>
      </c>
      <c r="AD36" s="12"/>
      <c r="AE36" s="12"/>
      <c r="AF36" s="92"/>
      <c r="AG36" s="90" t="s">
        <v>15</v>
      </c>
      <c r="AH36" s="91"/>
      <c r="AI36" s="11">
        <v>6.7</v>
      </c>
      <c r="AJ36" s="12"/>
      <c r="AK36" s="12"/>
      <c r="AL36" s="95"/>
      <c r="AM36" s="96"/>
      <c r="AN36" s="96"/>
    </row>
    <row r="37" spans="1:40" s="13" customFormat="1" ht="25.35" customHeight="1">
      <c r="A37" s="98"/>
      <c r="B37" s="93"/>
      <c r="C37" s="90" t="s">
        <v>16</v>
      </c>
      <c r="D37" s="91"/>
      <c r="E37" s="9"/>
      <c r="F37" s="10"/>
      <c r="G37" s="10"/>
      <c r="H37" s="93"/>
      <c r="I37" s="90" t="s">
        <v>16</v>
      </c>
      <c r="J37" s="91"/>
      <c r="K37" s="9">
        <v>2.8</v>
      </c>
      <c r="L37" s="10"/>
      <c r="M37" s="10"/>
      <c r="N37" s="93"/>
      <c r="O37" s="90" t="s">
        <v>16</v>
      </c>
      <c r="P37" s="91"/>
      <c r="Q37" s="11">
        <v>2.1</v>
      </c>
      <c r="R37" s="12"/>
      <c r="S37" s="12"/>
      <c r="T37" s="93"/>
      <c r="U37" s="90" t="s">
        <v>16</v>
      </c>
      <c r="V37" s="91"/>
      <c r="W37" s="11">
        <v>2.4</v>
      </c>
      <c r="X37" s="12"/>
      <c r="Y37" s="12"/>
      <c r="Z37" s="93"/>
      <c r="AA37" s="90" t="s">
        <v>16</v>
      </c>
      <c r="AB37" s="91"/>
      <c r="AC37" s="11">
        <v>2.2999999999999998</v>
      </c>
      <c r="AD37" s="12"/>
      <c r="AE37" s="12"/>
      <c r="AF37" s="93"/>
      <c r="AG37" s="90" t="s">
        <v>16</v>
      </c>
      <c r="AH37" s="91"/>
      <c r="AI37" s="11">
        <v>2.1</v>
      </c>
      <c r="AJ37" s="12"/>
      <c r="AK37" s="12"/>
      <c r="AL37" s="95"/>
      <c r="AM37" s="96"/>
      <c r="AN37" s="96"/>
    </row>
    <row r="38" spans="1:40" s="13" customFormat="1" ht="25.35" customHeight="1">
      <c r="A38" s="98"/>
      <c r="B38" s="93"/>
      <c r="C38" s="90" t="s">
        <v>17</v>
      </c>
      <c r="D38" s="91"/>
      <c r="E38" s="9"/>
      <c r="F38" s="10"/>
      <c r="G38" s="10"/>
      <c r="H38" s="93"/>
      <c r="I38" s="90" t="s">
        <v>17</v>
      </c>
      <c r="J38" s="91"/>
      <c r="K38" s="9">
        <v>1.3</v>
      </c>
      <c r="L38" s="10"/>
      <c r="M38" s="10"/>
      <c r="N38" s="93"/>
      <c r="O38" s="90" t="s">
        <v>17</v>
      </c>
      <c r="P38" s="91"/>
      <c r="Q38" s="11">
        <v>1.4</v>
      </c>
      <c r="R38" s="12"/>
      <c r="S38" s="12"/>
      <c r="T38" s="93"/>
      <c r="U38" s="90" t="s">
        <v>17</v>
      </c>
      <c r="V38" s="91"/>
      <c r="W38" s="11">
        <v>1.1000000000000001</v>
      </c>
      <c r="X38" s="12"/>
      <c r="Y38" s="12"/>
      <c r="Z38" s="93"/>
      <c r="AA38" s="90" t="s">
        <v>17</v>
      </c>
      <c r="AB38" s="91"/>
      <c r="AC38" s="11">
        <v>1.1000000000000001</v>
      </c>
      <c r="AD38" s="12"/>
      <c r="AE38" s="12"/>
      <c r="AF38" s="93"/>
      <c r="AG38" s="90" t="s">
        <v>17</v>
      </c>
      <c r="AH38" s="91"/>
      <c r="AI38" s="11">
        <v>1.7</v>
      </c>
      <c r="AJ38" s="12"/>
      <c r="AK38" s="12"/>
    </row>
    <row r="39" spans="1:40" s="13" customFormat="1" ht="25.35" customHeight="1">
      <c r="A39" s="98"/>
      <c r="B39" s="93"/>
      <c r="C39" s="90" t="s">
        <v>18</v>
      </c>
      <c r="D39" s="91"/>
      <c r="E39" s="9"/>
      <c r="F39" s="10"/>
      <c r="G39" s="10"/>
      <c r="H39" s="93"/>
      <c r="I39" s="90" t="s">
        <v>18</v>
      </c>
      <c r="J39" s="91"/>
      <c r="K39" s="9">
        <v>1</v>
      </c>
      <c r="L39" s="10"/>
      <c r="M39" s="10"/>
      <c r="N39" s="93"/>
      <c r="O39" s="90" t="s">
        <v>18</v>
      </c>
      <c r="P39" s="91"/>
      <c r="Q39" s="11"/>
      <c r="R39" s="12"/>
      <c r="S39" s="12"/>
      <c r="T39" s="93"/>
      <c r="U39" s="90" t="s">
        <v>18</v>
      </c>
      <c r="V39" s="91"/>
      <c r="W39" s="11">
        <v>1</v>
      </c>
      <c r="X39" s="12"/>
      <c r="Y39" s="12"/>
      <c r="Z39" s="93"/>
      <c r="AA39" s="90" t="s">
        <v>18</v>
      </c>
      <c r="AB39" s="91"/>
      <c r="AC39" s="11"/>
      <c r="AD39" s="12"/>
      <c r="AE39" s="12"/>
      <c r="AF39" s="93"/>
      <c r="AG39" s="90" t="s">
        <v>18</v>
      </c>
      <c r="AH39" s="91"/>
      <c r="AI39" s="11"/>
      <c r="AJ39" s="12"/>
      <c r="AK39" s="12"/>
    </row>
    <row r="40" spans="1:40" s="13" customFormat="1" ht="25.35" customHeight="1">
      <c r="A40" s="98"/>
      <c r="B40" s="93"/>
      <c r="C40" s="90" t="s">
        <v>131</v>
      </c>
      <c r="D40" s="91"/>
      <c r="E40" s="9"/>
      <c r="F40" s="10"/>
      <c r="G40" s="10"/>
      <c r="H40" s="93"/>
      <c r="I40" s="90" t="s">
        <v>131</v>
      </c>
      <c r="J40" s="91"/>
      <c r="K40" s="9"/>
      <c r="L40" s="10"/>
      <c r="M40" s="10"/>
      <c r="N40" s="93"/>
      <c r="O40" s="90" t="s">
        <v>131</v>
      </c>
      <c r="P40" s="91"/>
      <c r="Q40" s="11"/>
      <c r="R40" s="12"/>
      <c r="S40" s="12"/>
      <c r="T40" s="93"/>
      <c r="U40" s="90" t="s">
        <v>131</v>
      </c>
      <c r="V40" s="91"/>
      <c r="W40" s="11"/>
      <c r="X40" s="12"/>
      <c r="Y40" s="12"/>
      <c r="Z40" s="93"/>
      <c r="AA40" s="90" t="s">
        <v>131</v>
      </c>
      <c r="AB40" s="91"/>
      <c r="AC40" s="11"/>
      <c r="AD40" s="12"/>
      <c r="AE40" s="12"/>
      <c r="AF40" s="93"/>
      <c r="AG40" s="90" t="s">
        <v>131</v>
      </c>
      <c r="AH40" s="91"/>
      <c r="AI40" s="11"/>
      <c r="AJ40" s="12"/>
      <c r="AK40" s="12"/>
    </row>
    <row r="41" spans="1:40" s="13" customFormat="1" ht="25.35" customHeight="1">
      <c r="A41" s="98"/>
      <c r="B41" s="93"/>
      <c r="C41" s="90" t="s">
        <v>19</v>
      </c>
      <c r="D41" s="91"/>
      <c r="E41" s="11"/>
      <c r="F41" s="10"/>
      <c r="G41" s="10"/>
      <c r="H41" s="93"/>
      <c r="I41" s="90" t="s">
        <v>19</v>
      </c>
      <c r="J41" s="91"/>
      <c r="K41" s="11">
        <v>3</v>
      </c>
      <c r="L41" s="10"/>
      <c r="M41" s="10"/>
      <c r="N41" s="93"/>
      <c r="O41" s="90" t="s">
        <v>19</v>
      </c>
      <c r="P41" s="91"/>
      <c r="Q41" s="11">
        <v>3.5</v>
      </c>
      <c r="R41" s="12"/>
      <c r="S41" s="12"/>
      <c r="T41" s="93"/>
      <c r="U41" s="90" t="s">
        <v>19</v>
      </c>
      <c r="V41" s="91"/>
      <c r="W41" s="11">
        <v>3</v>
      </c>
      <c r="X41" s="12"/>
      <c r="Y41" s="12"/>
      <c r="Z41" s="93"/>
      <c r="AA41" s="90" t="s">
        <v>19</v>
      </c>
      <c r="AB41" s="91"/>
      <c r="AC41" s="11">
        <v>3</v>
      </c>
      <c r="AD41" s="12"/>
      <c r="AE41" s="12"/>
      <c r="AF41" s="93"/>
      <c r="AG41" s="90" t="s">
        <v>19</v>
      </c>
      <c r="AH41" s="91"/>
      <c r="AI41" s="11">
        <v>2.5</v>
      </c>
      <c r="AJ41" s="12"/>
      <c r="AK41" s="12"/>
    </row>
    <row r="42" spans="1:40" s="13" customFormat="1" ht="30" customHeight="1">
      <c r="A42" s="99"/>
      <c r="B42" s="94"/>
      <c r="C42" s="90" t="s">
        <v>20</v>
      </c>
      <c r="D42" s="91"/>
      <c r="E42" s="14">
        <f>E36*70+E37*75+E38*25+E39*60+E41*45+E40*150</f>
        <v>0</v>
      </c>
      <c r="F42" s="10"/>
      <c r="G42" s="10"/>
      <c r="H42" s="94"/>
      <c r="I42" s="90" t="s">
        <v>20</v>
      </c>
      <c r="J42" s="91"/>
      <c r="K42" s="14">
        <f>K36*70+K37*75+K38*25+K39*60+K41*45+K40*150</f>
        <v>836.5</v>
      </c>
      <c r="L42" s="10"/>
      <c r="M42" s="10"/>
      <c r="N42" s="94"/>
      <c r="O42" s="90" t="s">
        <v>20</v>
      </c>
      <c r="P42" s="91"/>
      <c r="Q42" s="14">
        <f>Q36*70+Q37*75+Q38*25+Q39*150+Q41*45</f>
        <v>812</v>
      </c>
      <c r="R42" s="10"/>
      <c r="S42" s="10"/>
      <c r="T42" s="94"/>
      <c r="U42" s="90" t="s">
        <v>20</v>
      </c>
      <c r="V42" s="91"/>
      <c r="W42" s="14">
        <f>W36*70+W37*75+W38*25+W39*60+W41*45</f>
        <v>801.5</v>
      </c>
      <c r="X42" s="10"/>
      <c r="Y42" s="10"/>
      <c r="Z42" s="94"/>
      <c r="AA42" s="90" t="s">
        <v>20</v>
      </c>
      <c r="AB42" s="91"/>
      <c r="AC42" s="14">
        <f>AC36*70+AC37*75+AC38*25+AC39*60+AC41*45</f>
        <v>804</v>
      </c>
      <c r="AD42" s="10"/>
      <c r="AE42" s="10"/>
      <c r="AF42" s="94"/>
      <c r="AG42" s="90" t="s">
        <v>20</v>
      </c>
      <c r="AH42" s="91"/>
      <c r="AI42" s="14">
        <f>AI36*70+AI37*75+AI38*25+AI39*60+AI41*45+70</f>
        <v>851.5</v>
      </c>
      <c r="AJ42" s="10"/>
      <c r="AK42" s="10"/>
    </row>
    <row r="43" spans="1:40" s="13" customFormat="1" ht="47.25" customHeight="1">
      <c r="A43" s="100" t="s">
        <v>21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52"/>
      <c r="AG43" s="52"/>
      <c r="AH43" s="52"/>
      <c r="AI43" s="52"/>
      <c r="AJ43" s="52"/>
      <c r="AK43" s="52"/>
    </row>
    <row r="44" spans="1:40" s="16" customFormat="1" ht="30" customHeight="1">
      <c r="A44" s="102" t="s">
        <v>212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5"/>
      <c r="AE44" s="15"/>
      <c r="AF44" s="15"/>
      <c r="AG44" s="15"/>
      <c r="AH44" s="15"/>
      <c r="AI44" s="15"/>
      <c r="AJ44" s="15"/>
      <c r="AK44" s="15"/>
    </row>
    <row r="45" spans="1:40" ht="30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7"/>
      <c r="R45" s="15"/>
      <c r="S45" s="15"/>
      <c r="T45" s="15"/>
      <c r="U45" s="15"/>
      <c r="V45" s="15"/>
      <c r="W45" s="17"/>
      <c r="X45" s="15"/>
      <c r="Y45" s="15"/>
      <c r="Z45" s="15"/>
      <c r="AA45" s="15"/>
      <c r="AB45" s="15"/>
      <c r="AC45" s="17"/>
      <c r="AD45" s="15"/>
      <c r="AE45" s="15"/>
      <c r="AF45" s="15"/>
      <c r="AG45" s="15"/>
      <c r="AH45" s="15"/>
      <c r="AI45" s="17"/>
      <c r="AJ45" s="15"/>
      <c r="AK45" s="15"/>
    </row>
    <row r="46" spans="1:40" ht="30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5"/>
      <c r="S46" s="15"/>
      <c r="T46" s="15"/>
      <c r="U46" s="15"/>
      <c r="V46" s="15"/>
      <c r="W46" s="17"/>
      <c r="X46" s="15"/>
      <c r="Y46" s="15"/>
      <c r="Z46" s="15"/>
      <c r="AA46" s="15"/>
      <c r="AB46" s="15"/>
      <c r="AC46" s="17"/>
      <c r="AD46" s="15"/>
      <c r="AE46" s="15"/>
      <c r="AF46" s="15"/>
      <c r="AG46" s="15"/>
      <c r="AH46" s="15"/>
      <c r="AI46" s="17"/>
      <c r="AJ46" s="15"/>
      <c r="AK46" s="15"/>
    </row>
    <row r="47" spans="1:40" ht="30" customHeight="1"/>
    <row r="48" spans="1:40" ht="30" customHeight="1"/>
    <row r="49" ht="30" customHeight="1"/>
  </sheetData>
  <mergeCells count="129">
    <mergeCell ref="A43:AE43"/>
    <mergeCell ref="A44:AC44"/>
    <mergeCell ref="C42:D42"/>
    <mergeCell ref="I42:J42"/>
    <mergeCell ref="O42:P42"/>
    <mergeCell ref="U42:V42"/>
    <mergeCell ref="AA42:AB42"/>
    <mergeCell ref="AG42:AH42"/>
    <mergeCell ref="C41:D41"/>
    <mergeCell ref="I41:J41"/>
    <mergeCell ref="O41:P41"/>
    <mergeCell ref="U41:V41"/>
    <mergeCell ref="AA41:AB41"/>
    <mergeCell ref="AG41:AH41"/>
    <mergeCell ref="AA37:AB37"/>
    <mergeCell ref="AG37:AH37"/>
    <mergeCell ref="C40:D40"/>
    <mergeCell ref="I40:J40"/>
    <mergeCell ref="O40:P40"/>
    <mergeCell ref="U40:V40"/>
    <mergeCell ref="AA40:AB40"/>
    <mergeCell ref="AG40:AH40"/>
    <mergeCell ref="C39:D39"/>
    <mergeCell ref="I39:J39"/>
    <mergeCell ref="O39:P39"/>
    <mergeCell ref="U39:V39"/>
    <mergeCell ref="AA39:AB39"/>
    <mergeCell ref="AG39:AH39"/>
    <mergeCell ref="U36:V36"/>
    <mergeCell ref="Z36:Z42"/>
    <mergeCell ref="AA36:AB36"/>
    <mergeCell ref="AF36:AF42"/>
    <mergeCell ref="AG36:AH36"/>
    <mergeCell ref="AL36:AN37"/>
    <mergeCell ref="A36:A42"/>
    <mergeCell ref="B36:B42"/>
    <mergeCell ref="C36:D36"/>
    <mergeCell ref="H36:H42"/>
    <mergeCell ref="I36:J36"/>
    <mergeCell ref="N36:N42"/>
    <mergeCell ref="O36:P36"/>
    <mergeCell ref="T36:T42"/>
    <mergeCell ref="C38:D38"/>
    <mergeCell ref="I38:J38"/>
    <mergeCell ref="O38:P38"/>
    <mergeCell ref="U38:V38"/>
    <mergeCell ref="AA38:AB38"/>
    <mergeCell ref="AG38:AH38"/>
    <mergeCell ref="C37:D37"/>
    <mergeCell ref="I37:J37"/>
    <mergeCell ref="O37:P37"/>
    <mergeCell ref="U37:V37"/>
    <mergeCell ref="AF26:AF34"/>
    <mergeCell ref="A26:A34"/>
    <mergeCell ref="B26:B34"/>
    <mergeCell ref="H26:H34"/>
    <mergeCell ref="N26:N34"/>
    <mergeCell ref="T26:T34"/>
    <mergeCell ref="Z26:Z34"/>
    <mergeCell ref="AF16:AF23"/>
    <mergeCell ref="A24:A25"/>
    <mergeCell ref="H24:H25"/>
    <mergeCell ref="N24:N25"/>
    <mergeCell ref="T24:T25"/>
    <mergeCell ref="Z24:Z25"/>
    <mergeCell ref="AF24:AF25"/>
    <mergeCell ref="A16:A23"/>
    <mergeCell ref="B16:B23"/>
    <mergeCell ref="H16:H23"/>
    <mergeCell ref="N16:N23"/>
    <mergeCell ref="T16:T23"/>
    <mergeCell ref="Z16:Z23"/>
    <mergeCell ref="AK5:AK6"/>
    <mergeCell ref="A7:A15"/>
    <mergeCell ref="B7:B15"/>
    <mergeCell ref="H7:H15"/>
    <mergeCell ref="N7:N15"/>
    <mergeCell ref="T7:T15"/>
    <mergeCell ref="Z7:Z15"/>
    <mergeCell ref="AF7:AF15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U3:W3"/>
    <mergeCell ref="AA3:AC3"/>
    <mergeCell ref="AG3:AI3"/>
    <mergeCell ref="A1:AK1"/>
    <mergeCell ref="B2:G2"/>
    <mergeCell ref="H2:M2"/>
    <mergeCell ref="N2:S2"/>
    <mergeCell ref="T2:Y2"/>
    <mergeCell ref="Z2:AC2"/>
    <mergeCell ref="AF2:AI2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zoomScale="40" zoomScaleNormal="40" zoomScaleSheetLayoutView="50" workbookViewId="0">
      <selection activeCell="AL33" sqref="AL33:AN34"/>
    </sheetView>
  </sheetViews>
  <sheetFormatPr defaultColWidth="8.875" defaultRowHeight="4.9000000000000004" customHeight="1"/>
  <cols>
    <col min="1" max="1" width="7" style="3" customWidth="1"/>
    <col min="2" max="2" width="8.5" style="3" hidden="1" customWidth="1"/>
    <col min="3" max="3" width="53.625" style="3" hidden="1" customWidth="1"/>
    <col min="4" max="4" width="16.5" style="3" hidden="1" customWidth="1"/>
    <col min="5" max="5" width="20.625" style="3" hidden="1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18" customWidth="1"/>
    <col min="18" max="18" width="15.625" style="3" hidden="1" customWidth="1"/>
    <col min="19" max="19" width="15.625" style="19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18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18" customWidth="1"/>
    <col min="30" max="30" width="14.25" style="3" hidden="1" customWidth="1"/>
    <col min="31" max="31" width="15.625" style="3" hidden="1" customWidth="1"/>
    <col min="32" max="32" width="8.5" style="3" customWidth="1"/>
    <col min="33" max="33" width="66.5" style="3" customWidth="1"/>
    <col min="34" max="34" width="16.5" style="3" customWidth="1"/>
    <col min="35" max="35" width="20.625" style="18" customWidth="1"/>
    <col min="36" max="36" width="14.25" style="3" hidden="1" customWidth="1"/>
    <col min="37" max="37" width="15.625" style="3" hidden="1" customWidth="1"/>
    <col min="38" max="41" width="15.75" style="3" customWidth="1"/>
    <col min="42" max="16384" width="8.875" style="3"/>
  </cols>
  <sheetData>
    <row r="1" spans="1:40" s="1" customFormat="1" ht="83.25" customHeight="1">
      <c r="A1" s="62" t="s">
        <v>210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40" ht="54.95" customHeight="1">
      <c r="A2" s="2" t="s">
        <v>0</v>
      </c>
      <c r="B2" s="63">
        <v>44928</v>
      </c>
      <c r="C2" s="63"/>
      <c r="D2" s="63"/>
      <c r="E2" s="63"/>
      <c r="F2" s="63"/>
      <c r="G2" s="63"/>
      <c r="H2" s="64">
        <f>B2+1</f>
        <v>44929</v>
      </c>
      <c r="I2" s="64"/>
      <c r="J2" s="64"/>
      <c r="K2" s="64"/>
      <c r="L2" s="64"/>
      <c r="M2" s="64"/>
      <c r="N2" s="65">
        <f>H2+1</f>
        <v>44930</v>
      </c>
      <c r="O2" s="65"/>
      <c r="P2" s="65"/>
      <c r="Q2" s="65"/>
      <c r="R2" s="65"/>
      <c r="S2" s="65"/>
      <c r="T2" s="66">
        <f>N2+1</f>
        <v>44931</v>
      </c>
      <c r="U2" s="66"/>
      <c r="V2" s="66"/>
      <c r="W2" s="66"/>
      <c r="X2" s="66"/>
      <c r="Y2" s="66"/>
      <c r="Z2" s="67">
        <f>T2+1</f>
        <v>44932</v>
      </c>
      <c r="AA2" s="68"/>
      <c r="AB2" s="68"/>
      <c r="AC2" s="69"/>
      <c r="AD2" s="51"/>
      <c r="AE2" s="51"/>
      <c r="AF2" s="70">
        <f>Z2+1</f>
        <v>44933</v>
      </c>
      <c r="AG2" s="71"/>
      <c r="AH2" s="71"/>
      <c r="AI2" s="72"/>
      <c r="AJ2" s="51"/>
      <c r="AK2" s="51"/>
    </row>
    <row r="3" spans="1:40" ht="54.95" customHeight="1">
      <c r="A3" s="29" t="s">
        <v>1</v>
      </c>
      <c r="B3" s="2"/>
      <c r="C3" s="61">
        <v>1607</v>
      </c>
      <c r="D3" s="61"/>
      <c r="E3" s="61"/>
      <c r="F3" s="4"/>
      <c r="G3" s="4"/>
      <c r="H3" s="2"/>
      <c r="I3" s="61">
        <v>24</v>
      </c>
      <c r="J3" s="61"/>
      <c r="K3" s="61"/>
      <c r="L3" s="4"/>
      <c r="M3" s="4"/>
      <c r="N3" s="2"/>
      <c r="O3" s="61">
        <f>I3</f>
        <v>24</v>
      </c>
      <c r="P3" s="61"/>
      <c r="Q3" s="61"/>
      <c r="R3" s="4"/>
      <c r="S3" s="4"/>
      <c r="T3" s="2"/>
      <c r="U3" s="61">
        <f>O3</f>
        <v>24</v>
      </c>
      <c r="V3" s="61"/>
      <c r="W3" s="61"/>
      <c r="X3" s="4"/>
      <c r="Y3" s="4"/>
      <c r="Z3" s="2"/>
      <c r="AA3" s="61">
        <f>U3</f>
        <v>24</v>
      </c>
      <c r="AB3" s="61"/>
      <c r="AC3" s="61"/>
      <c r="AD3" s="4"/>
      <c r="AE3" s="4"/>
      <c r="AF3" s="2"/>
      <c r="AG3" s="61">
        <f>AA3</f>
        <v>24</v>
      </c>
      <c r="AH3" s="61"/>
      <c r="AI3" s="61"/>
      <c r="AJ3" s="4"/>
      <c r="AK3" s="4"/>
    </row>
    <row r="4" spans="1:40" ht="54.95" customHeight="1">
      <c r="A4" s="29"/>
      <c r="B4" s="2"/>
      <c r="C4" s="30" t="s">
        <v>2</v>
      </c>
      <c r="D4" s="30" t="s">
        <v>3</v>
      </c>
      <c r="E4" s="5" t="s">
        <v>4</v>
      </c>
      <c r="F4" s="29" t="s">
        <v>5</v>
      </c>
      <c r="G4" s="29" t="s">
        <v>6</v>
      </c>
      <c r="H4" s="2"/>
      <c r="I4" s="30" t="s">
        <v>2</v>
      </c>
      <c r="J4" s="30" t="s">
        <v>3</v>
      </c>
      <c r="K4" s="5" t="s">
        <v>4</v>
      </c>
      <c r="L4" s="29" t="s">
        <v>5</v>
      </c>
      <c r="M4" s="29" t="s">
        <v>6</v>
      </c>
      <c r="N4" s="2"/>
      <c r="O4" s="30" t="s">
        <v>2</v>
      </c>
      <c r="P4" s="30" t="s">
        <v>3</v>
      </c>
      <c r="Q4" s="5" t="s">
        <v>4</v>
      </c>
      <c r="R4" s="29" t="s">
        <v>5</v>
      </c>
      <c r="S4" s="29" t="s">
        <v>6</v>
      </c>
      <c r="T4" s="2"/>
      <c r="U4" s="30" t="s">
        <v>2</v>
      </c>
      <c r="V4" s="30" t="s">
        <v>3</v>
      </c>
      <c r="W4" s="5" t="s">
        <v>4</v>
      </c>
      <c r="X4" s="29" t="s">
        <v>5</v>
      </c>
      <c r="Y4" s="29" t="s">
        <v>6</v>
      </c>
      <c r="Z4" s="2"/>
      <c r="AA4" s="30" t="s">
        <v>2</v>
      </c>
      <c r="AB4" s="30" t="s">
        <v>3</v>
      </c>
      <c r="AC4" s="5" t="s">
        <v>4</v>
      </c>
      <c r="AD4" s="29" t="s">
        <v>5</v>
      </c>
      <c r="AE4" s="29" t="s">
        <v>6</v>
      </c>
      <c r="AF4" s="2"/>
      <c r="AG4" s="30" t="s">
        <v>2</v>
      </c>
      <c r="AH4" s="30" t="s">
        <v>3</v>
      </c>
      <c r="AI4" s="5" t="s">
        <v>4</v>
      </c>
      <c r="AJ4" s="29" t="s">
        <v>5</v>
      </c>
      <c r="AK4" s="29" t="s">
        <v>6</v>
      </c>
      <c r="AL4" s="42"/>
      <c r="AM4" s="43"/>
      <c r="AN4" s="43"/>
    </row>
    <row r="5" spans="1:40" s="6" customFormat="1" ht="54.95" customHeight="1">
      <c r="A5" s="73" t="s">
        <v>7</v>
      </c>
      <c r="B5" s="74"/>
      <c r="C5" s="75"/>
      <c r="D5" s="76"/>
      <c r="E5" s="77"/>
      <c r="F5" s="77"/>
      <c r="G5" s="77"/>
      <c r="H5" s="74"/>
      <c r="I5" s="75" t="s">
        <v>122</v>
      </c>
      <c r="J5" s="76" t="s">
        <v>123</v>
      </c>
      <c r="K5" s="77"/>
      <c r="L5" s="77"/>
      <c r="M5" s="77"/>
      <c r="N5" s="74"/>
      <c r="O5" s="75"/>
      <c r="P5" s="75"/>
      <c r="Q5" s="75"/>
      <c r="R5" s="78"/>
      <c r="S5" s="75"/>
      <c r="T5" s="74"/>
      <c r="U5" s="75"/>
      <c r="V5" s="75"/>
      <c r="W5" s="75"/>
      <c r="X5" s="78"/>
      <c r="Y5" s="75"/>
      <c r="Z5" s="74"/>
      <c r="AA5" s="75"/>
      <c r="AB5" s="75"/>
      <c r="AC5" s="75"/>
      <c r="AD5" s="78"/>
      <c r="AE5" s="75"/>
      <c r="AF5" s="74"/>
      <c r="AG5" s="75"/>
      <c r="AH5" s="75"/>
      <c r="AI5" s="75"/>
      <c r="AJ5" s="78"/>
      <c r="AK5" s="75"/>
    </row>
    <row r="6" spans="1:40" s="6" customFormat="1" ht="54.95" customHeight="1">
      <c r="A6" s="73"/>
      <c r="B6" s="74"/>
      <c r="C6" s="75"/>
      <c r="D6" s="76"/>
      <c r="E6" s="77"/>
      <c r="F6" s="77"/>
      <c r="G6" s="77"/>
      <c r="H6" s="74"/>
      <c r="I6" s="75"/>
      <c r="J6" s="76"/>
      <c r="K6" s="77"/>
      <c r="L6" s="77"/>
      <c r="M6" s="77"/>
      <c r="N6" s="74"/>
      <c r="O6" s="75"/>
      <c r="P6" s="75"/>
      <c r="Q6" s="75"/>
      <c r="R6" s="78"/>
      <c r="S6" s="75"/>
      <c r="T6" s="74"/>
      <c r="U6" s="75"/>
      <c r="V6" s="75"/>
      <c r="W6" s="75"/>
      <c r="X6" s="78"/>
      <c r="Y6" s="75"/>
      <c r="Z6" s="74"/>
      <c r="AA6" s="75"/>
      <c r="AB6" s="75"/>
      <c r="AC6" s="75"/>
      <c r="AD6" s="78"/>
      <c r="AE6" s="75"/>
      <c r="AF6" s="74"/>
      <c r="AG6" s="75"/>
      <c r="AH6" s="75"/>
      <c r="AI6" s="75"/>
      <c r="AJ6" s="78"/>
      <c r="AK6" s="75"/>
    </row>
    <row r="7" spans="1:40" s="7" customFormat="1" ht="54.95" customHeight="1">
      <c r="A7" s="79" t="s">
        <v>8</v>
      </c>
      <c r="B7" s="81"/>
      <c r="C7" s="23"/>
      <c r="D7" s="23"/>
      <c r="E7" s="24"/>
      <c r="F7" s="24"/>
      <c r="G7" s="24"/>
      <c r="H7" s="81" t="s">
        <v>24</v>
      </c>
      <c r="I7" s="23" t="s">
        <v>32</v>
      </c>
      <c r="J7" s="23" t="s">
        <v>33</v>
      </c>
      <c r="K7" s="24"/>
      <c r="L7" s="24"/>
      <c r="M7" s="24"/>
      <c r="N7" s="81" t="s">
        <v>189</v>
      </c>
      <c r="O7" s="27" t="s">
        <v>187</v>
      </c>
      <c r="P7" s="27" t="s">
        <v>71</v>
      </c>
      <c r="Q7" s="28">
        <v>2</v>
      </c>
      <c r="R7" s="28">
        <v>87</v>
      </c>
      <c r="S7" s="28">
        <f>Q7*R7</f>
        <v>174</v>
      </c>
      <c r="T7" s="81" t="s">
        <v>164</v>
      </c>
      <c r="U7" s="27" t="s">
        <v>73</v>
      </c>
      <c r="V7" s="27" t="s">
        <v>121</v>
      </c>
      <c r="W7" s="47">
        <v>1</v>
      </c>
      <c r="X7" s="28">
        <v>108</v>
      </c>
      <c r="Y7" s="28">
        <f>W7*X7</f>
        <v>108</v>
      </c>
      <c r="Z7" s="81" t="s">
        <v>158</v>
      </c>
      <c r="AA7" s="23" t="s">
        <v>143</v>
      </c>
      <c r="AB7" s="23" t="s">
        <v>135</v>
      </c>
      <c r="AC7" s="24"/>
      <c r="AD7" s="24"/>
      <c r="AE7" s="24"/>
      <c r="AF7" s="81" t="s">
        <v>165</v>
      </c>
      <c r="AG7" s="27" t="s">
        <v>118</v>
      </c>
      <c r="AH7" s="27" t="s">
        <v>74</v>
      </c>
      <c r="AI7" s="28">
        <v>0.6</v>
      </c>
      <c r="AJ7" s="28">
        <v>205</v>
      </c>
      <c r="AK7" s="40">
        <f>AI7*AJ7</f>
        <v>123</v>
      </c>
    </row>
    <row r="8" spans="1:40" s="7" customFormat="1" ht="54.95" customHeight="1">
      <c r="A8" s="80"/>
      <c r="B8" s="82"/>
      <c r="C8" s="23"/>
      <c r="D8" s="23"/>
      <c r="E8" s="24"/>
      <c r="F8" s="24"/>
      <c r="G8" s="24"/>
      <c r="H8" s="82"/>
      <c r="I8" s="27" t="s">
        <v>186</v>
      </c>
      <c r="J8" s="27" t="s">
        <v>71</v>
      </c>
      <c r="K8" s="28">
        <v>1.2</v>
      </c>
      <c r="L8" s="28">
        <v>208</v>
      </c>
      <c r="M8" s="28">
        <f>K8*L8</f>
        <v>249.6</v>
      </c>
      <c r="N8" s="82"/>
      <c r="O8" s="23"/>
      <c r="P8" s="23"/>
      <c r="Q8" s="24"/>
      <c r="R8" s="24"/>
      <c r="S8" s="24"/>
      <c r="T8" s="82"/>
      <c r="U8" s="23" t="s">
        <v>32</v>
      </c>
      <c r="V8" s="23" t="s">
        <v>33</v>
      </c>
      <c r="W8" s="24"/>
      <c r="X8" s="24"/>
      <c r="Y8" s="24"/>
      <c r="Z8" s="82"/>
      <c r="AA8" s="23" t="s">
        <v>140</v>
      </c>
      <c r="AB8" s="23" t="s">
        <v>39</v>
      </c>
      <c r="AC8" s="24"/>
      <c r="AD8" s="24"/>
      <c r="AE8" s="24"/>
      <c r="AF8" s="82"/>
      <c r="AG8" s="27" t="s">
        <v>195</v>
      </c>
      <c r="AH8" s="27" t="s">
        <v>121</v>
      </c>
      <c r="AI8" s="47">
        <v>1</v>
      </c>
      <c r="AJ8" s="28">
        <v>150</v>
      </c>
      <c r="AK8" s="40">
        <f>AI8*AJ8</f>
        <v>150</v>
      </c>
    </row>
    <row r="9" spans="1:40" s="7" customFormat="1" ht="54.95" customHeight="1">
      <c r="A9" s="80"/>
      <c r="B9" s="82"/>
      <c r="C9" s="23"/>
      <c r="D9" s="23"/>
      <c r="E9" s="24"/>
      <c r="F9" s="24"/>
      <c r="G9" s="24"/>
      <c r="H9" s="82"/>
      <c r="I9" s="23" t="s">
        <v>188</v>
      </c>
      <c r="J9" s="23" t="s">
        <v>104</v>
      </c>
      <c r="K9" s="24"/>
      <c r="L9" s="24"/>
      <c r="M9" s="24"/>
      <c r="N9" s="82"/>
      <c r="O9" s="23"/>
      <c r="P9" s="23"/>
      <c r="Q9" s="24"/>
      <c r="R9" s="24"/>
      <c r="S9" s="24"/>
      <c r="T9" s="82"/>
      <c r="U9" s="23" t="s">
        <v>51</v>
      </c>
      <c r="V9" s="23" t="s">
        <v>52</v>
      </c>
      <c r="W9" s="24"/>
      <c r="X9" s="24"/>
      <c r="Y9" s="24"/>
      <c r="Z9" s="82"/>
      <c r="AA9" s="27" t="s">
        <v>147</v>
      </c>
      <c r="AB9" s="27" t="s">
        <v>71</v>
      </c>
      <c r="AC9" s="28">
        <v>1</v>
      </c>
      <c r="AD9" s="28">
        <v>88</v>
      </c>
      <c r="AE9" s="40">
        <f>AC9*AD9</f>
        <v>88</v>
      </c>
      <c r="AF9" s="82"/>
      <c r="AG9" s="23" t="s">
        <v>43</v>
      </c>
      <c r="AH9" s="23" t="s">
        <v>171</v>
      </c>
      <c r="AI9" s="24"/>
      <c r="AJ9" s="24"/>
      <c r="AK9" s="24"/>
    </row>
    <row r="10" spans="1:40" s="7" customFormat="1" ht="54.95" customHeight="1">
      <c r="A10" s="80"/>
      <c r="B10" s="82"/>
      <c r="C10" s="23"/>
      <c r="D10" s="23"/>
      <c r="E10" s="24"/>
      <c r="F10" s="24"/>
      <c r="G10" s="24"/>
      <c r="H10" s="82"/>
      <c r="I10" s="23" t="s">
        <v>98</v>
      </c>
      <c r="J10" s="23" t="s">
        <v>99</v>
      </c>
      <c r="K10" s="24"/>
      <c r="L10" s="24"/>
      <c r="M10" s="24"/>
      <c r="N10" s="82"/>
      <c r="O10" s="23"/>
      <c r="P10" s="23"/>
      <c r="Q10" s="24"/>
      <c r="R10" s="24"/>
      <c r="S10" s="24"/>
      <c r="T10" s="82"/>
      <c r="U10" s="23" t="s">
        <v>28</v>
      </c>
      <c r="V10" s="23" t="s">
        <v>135</v>
      </c>
      <c r="W10" s="24"/>
      <c r="X10" s="24"/>
      <c r="Y10" s="24"/>
      <c r="Z10" s="82"/>
      <c r="AA10" s="27" t="s">
        <v>92</v>
      </c>
      <c r="AB10" s="27" t="s">
        <v>93</v>
      </c>
      <c r="AC10" s="28">
        <v>0.5</v>
      </c>
      <c r="AD10" s="28">
        <v>140</v>
      </c>
      <c r="AE10" s="40">
        <f>AC10*AD10</f>
        <v>70</v>
      </c>
      <c r="AF10" s="82"/>
      <c r="AG10" s="23" t="s">
        <v>72</v>
      </c>
      <c r="AH10" s="23" t="s">
        <v>75</v>
      </c>
      <c r="AI10" s="24"/>
      <c r="AJ10" s="24"/>
      <c r="AK10" s="24"/>
    </row>
    <row r="11" spans="1:40" s="7" customFormat="1" ht="54.95" customHeight="1">
      <c r="A11" s="80"/>
      <c r="B11" s="82"/>
      <c r="C11" s="23"/>
      <c r="D11" s="23"/>
      <c r="E11" s="24"/>
      <c r="F11" s="24"/>
      <c r="G11" s="24"/>
      <c r="H11" s="82"/>
      <c r="I11" s="23" t="s">
        <v>77</v>
      </c>
      <c r="J11" s="23" t="s">
        <v>78</v>
      </c>
      <c r="K11" s="24"/>
      <c r="L11" s="24"/>
      <c r="M11" s="24"/>
      <c r="N11" s="82"/>
      <c r="O11" s="23"/>
      <c r="P11" s="23"/>
      <c r="Q11" s="24"/>
      <c r="R11" s="24"/>
      <c r="S11" s="24"/>
      <c r="T11" s="82"/>
      <c r="U11" s="23" t="s">
        <v>179</v>
      </c>
      <c r="V11" s="23" t="s">
        <v>27</v>
      </c>
      <c r="W11" s="24"/>
      <c r="X11" s="24"/>
      <c r="Y11" s="24"/>
      <c r="Z11" s="82"/>
      <c r="AA11" s="23" t="s">
        <v>157</v>
      </c>
      <c r="AB11" s="23" t="s">
        <v>142</v>
      </c>
      <c r="AC11" s="24"/>
      <c r="AD11" s="24"/>
      <c r="AE11" s="24"/>
      <c r="AF11" s="82"/>
      <c r="AG11" s="23" t="s">
        <v>89</v>
      </c>
      <c r="AH11" s="23" t="s">
        <v>135</v>
      </c>
      <c r="AI11" s="24"/>
      <c r="AJ11" s="24"/>
      <c r="AK11" s="24"/>
    </row>
    <row r="12" spans="1:40" s="7" customFormat="1" ht="54.95" customHeight="1">
      <c r="A12" s="80"/>
      <c r="B12" s="82"/>
      <c r="C12" s="23"/>
      <c r="D12" s="23"/>
      <c r="E12" s="24"/>
      <c r="F12" s="24"/>
      <c r="G12" s="24"/>
      <c r="H12" s="82"/>
      <c r="I12" s="27" t="s">
        <v>160</v>
      </c>
      <c r="J12" s="27" t="s">
        <v>161</v>
      </c>
      <c r="K12" s="28">
        <v>0.3</v>
      </c>
      <c r="L12" s="28">
        <v>115</v>
      </c>
      <c r="M12" s="28">
        <f>K12*L12</f>
        <v>34.5</v>
      </c>
      <c r="N12" s="82"/>
      <c r="O12" s="23"/>
      <c r="P12" s="23"/>
      <c r="Q12" s="24"/>
      <c r="R12" s="24"/>
      <c r="S12" s="24"/>
      <c r="T12" s="82"/>
      <c r="U12" s="23" t="s">
        <v>43</v>
      </c>
      <c r="V12" s="23" t="s">
        <v>171</v>
      </c>
      <c r="W12" s="24"/>
      <c r="X12" s="24"/>
      <c r="Y12" s="24"/>
      <c r="Z12" s="82"/>
      <c r="AA12" s="23" t="s">
        <v>183</v>
      </c>
      <c r="AB12" s="23" t="s">
        <v>159</v>
      </c>
      <c r="AC12" s="24"/>
      <c r="AD12" s="24"/>
      <c r="AE12" s="24"/>
      <c r="AF12" s="82"/>
      <c r="AG12" s="23"/>
      <c r="AH12" s="23"/>
      <c r="AI12" s="24"/>
      <c r="AJ12" s="24"/>
      <c r="AK12" s="24"/>
    </row>
    <row r="13" spans="1:40" s="7" customFormat="1" ht="54.95" customHeight="1">
      <c r="A13" s="80"/>
      <c r="B13" s="82"/>
      <c r="C13" s="23"/>
      <c r="D13" s="23"/>
      <c r="E13" s="24"/>
      <c r="F13" s="24"/>
      <c r="G13" s="24"/>
      <c r="H13" s="82"/>
      <c r="I13" s="23"/>
      <c r="J13" s="23"/>
      <c r="K13" s="24"/>
      <c r="L13" s="24"/>
      <c r="M13" s="24"/>
      <c r="N13" s="82"/>
      <c r="O13" s="23"/>
      <c r="P13" s="23"/>
      <c r="Q13" s="24"/>
      <c r="R13" s="24"/>
      <c r="S13" s="24"/>
      <c r="T13" s="82"/>
      <c r="U13" s="23"/>
      <c r="V13" s="23"/>
      <c r="W13" s="24"/>
      <c r="X13" s="24"/>
      <c r="Y13" s="24"/>
      <c r="Z13" s="82"/>
      <c r="AA13" s="23" t="s">
        <v>129</v>
      </c>
      <c r="AB13" s="23" t="s">
        <v>127</v>
      </c>
      <c r="AC13" s="24"/>
      <c r="AD13" s="24"/>
      <c r="AE13" s="24"/>
      <c r="AF13" s="82"/>
      <c r="AG13" s="23"/>
      <c r="AH13" s="23"/>
      <c r="AI13" s="24"/>
      <c r="AJ13" s="24"/>
      <c r="AK13" s="24"/>
    </row>
    <row r="14" spans="1:40" s="7" customFormat="1" ht="54.95" customHeight="1">
      <c r="A14" s="80"/>
      <c r="B14" s="82"/>
      <c r="C14" s="23"/>
      <c r="D14" s="23"/>
      <c r="E14" s="24"/>
      <c r="F14" s="24"/>
      <c r="G14" s="24"/>
      <c r="H14" s="82"/>
      <c r="I14" s="23"/>
      <c r="J14" s="23"/>
      <c r="K14" s="24"/>
      <c r="L14" s="24"/>
      <c r="M14" s="24"/>
      <c r="N14" s="82"/>
      <c r="O14" s="32"/>
      <c r="P14" s="32"/>
      <c r="Q14" s="33"/>
      <c r="R14" s="33"/>
      <c r="S14" s="33"/>
      <c r="T14" s="82"/>
      <c r="U14" s="23"/>
      <c r="V14" s="23"/>
      <c r="W14" s="24"/>
      <c r="X14" s="24"/>
      <c r="Y14" s="24"/>
      <c r="Z14" s="82"/>
      <c r="AA14" s="23"/>
      <c r="AB14" s="23"/>
      <c r="AC14" s="24"/>
      <c r="AD14" s="24"/>
      <c r="AE14" s="24"/>
      <c r="AF14" s="82"/>
      <c r="AG14" s="23"/>
      <c r="AH14" s="23"/>
      <c r="AI14" s="24"/>
      <c r="AJ14" s="24"/>
      <c r="AK14" s="24"/>
    </row>
    <row r="15" spans="1:40" s="7" customFormat="1" ht="54.95" customHeight="1">
      <c r="A15" s="79" t="s">
        <v>9</v>
      </c>
      <c r="B15" s="81"/>
      <c r="C15" s="23"/>
      <c r="D15" s="23"/>
      <c r="E15" s="24"/>
      <c r="F15" s="24"/>
      <c r="G15" s="24"/>
      <c r="H15" s="81" t="s">
        <v>162</v>
      </c>
      <c r="I15" s="23" t="s">
        <v>65</v>
      </c>
      <c r="J15" s="23" t="s">
        <v>46</v>
      </c>
      <c r="K15" s="24"/>
      <c r="L15" s="24"/>
      <c r="M15" s="24"/>
      <c r="N15" s="81" t="s">
        <v>120</v>
      </c>
      <c r="O15" s="23" t="s">
        <v>32</v>
      </c>
      <c r="P15" s="23" t="s">
        <v>33</v>
      </c>
      <c r="Q15" s="24"/>
      <c r="R15" s="24"/>
      <c r="S15" s="24"/>
      <c r="T15" s="81" t="s">
        <v>190</v>
      </c>
      <c r="U15" s="27" t="s">
        <v>192</v>
      </c>
      <c r="V15" s="27" t="s">
        <v>191</v>
      </c>
      <c r="W15" s="41">
        <v>1</v>
      </c>
      <c r="X15" s="28">
        <v>20</v>
      </c>
      <c r="Y15" s="28">
        <f>W15*X15</f>
        <v>20</v>
      </c>
      <c r="Z15" s="81" t="s">
        <v>22</v>
      </c>
      <c r="AA15" s="23" t="s">
        <v>32</v>
      </c>
      <c r="AB15" s="23" t="s">
        <v>33</v>
      </c>
      <c r="AC15" s="24"/>
      <c r="AD15" s="24"/>
      <c r="AE15" s="24"/>
      <c r="AF15" s="81" t="s">
        <v>166</v>
      </c>
      <c r="AG15" s="23" t="s">
        <v>174</v>
      </c>
      <c r="AH15" s="23" t="s">
        <v>63</v>
      </c>
      <c r="AI15" s="24"/>
      <c r="AJ15" s="24"/>
      <c r="AK15" s="24"/>
    </row>
    <row r="16" spans="1:40" s="7" customFormat="1" ht="54.95" customHeight="1">
      <c r="A16" s="80"/>
      <c r="B16" s="82"/>
      <c r="C16" s="23"/>
      <c r="D16" s="23"/>
      <c r="E16" s="24"/>
      <c r="F16" s="24"/>
      <c r="G16" s="24"/>
      <c r="H16" s="82"/>
      <c r="I16" s="23" t="s">
        <v>150</v>
      </c>
      <c r="J16" s="23" t="s">
        <v>136</v>
      </c>
      <c r="K16" s="24"/>
      <c r="L16" s="24"/>
      <c r="M16" s="24"/>
      <c r="N16" s="82"/>
      <c r="O16" s="23" t="s">
        <v>112</v>
      </c>
      <c r="P16" s="23" t="s">
        <v>27</v>
      </c>
      <c r="Q16" s="24"/>
      <c r="R16" s="24"/>
      <c r="S16" s="24"/>
      <c r="T16" s="82"/>
      <c r="U16" s="27" t="s">
        <v>194</v>
      </c>
      <c r="V16" s="27" t="s">
        <v>46</v>
      </c>
      <c r="W16" s="28">
        <v>1.7</v>
      </c>
      <c r="X16" s="28">
        <v>93</v>
      </c>
      <c r="Y16" s="28">
        <f>W16*X16</f>
        <v>158.1</v>
      </c>
      <c r="Z16" s="82"/>
      <c r="AA16" s="23" t="s">
        <v>86</v>
      </c>
      <c r="AB16" s="23" t="s">
        <v>54</v>
      </c>
      <c r="AC16" s="24"/>
      <c r="AD16" s="24"/>
      <c r="AE16" s="24"/>
      <c r="AF16" s="82"/>
      <c r="AG16" s="23" t="s">
        <v>32</v>
      </c>
      <c r="AH16" s="23" t="s">
        <v>33</v>
      </c>
      <c r="AI16" s="24"/>
      <c r="AJ16" s="24"/>
      <c r="AK16" s="24"/>
    </row>
    <row r="17" spans="1:37" s="7" customFormat="1" ht="54.95" customHeight="1">
      <c r="A17" s="80"/>
      <c r="B17" s="82"/>
      <c r="C17" s="23"/>
      <c r="D17" s="23"/>
      <c r="E17" s="24"/>
      <c r="F17" s="24"/>
      <c r="G17" s="24"/>
      <c r="H17" s="82"/>
      <c r="I17" s="23"/>
      <c r="J17" s="23"/>
      <c r="K17" s="24"/>
      <c r="L17" s="24"/>
      <c r="M17" s="24"/>
      <c r="N17" s="82"/>
      <c r="O17" s="23" t="s">
        <v>51</v>
      </c>
      <c r="P17" s="23" t="s">
        <v>52</v>
      </c>
      <c r="Q17" s="24"/>
      <c r="R17" s="24"/>
      <c r="S17" s="24"/>
      <c r="T17" s="82"/>
      <c r="U17" s="27" t="s">
        <v>193</v>
      </c>
      <c r="V17" s="27" t="s">
        <v>139</v>
      </c>
      <c r="W17" s="28">
        <v>2.4</v>
      </c>
      <c r="X17" s="28">
        <v>115</v>
      </c>
      <c r="Y17" s="28">
        <f>W17*X17</f>
        <v>276</v>
      </c>
      <c r="Z17" s="82"/>
      <c r="AA17" s="23" t="s">
        <v>108</v>
      </c>
      <c r="AB17" s="23" t="s">
        <v>54</v>
      </c>
      <c r="AC17" s="24"/>
      <c r="AD17" s="24"/>
      <c r="AE17" s="24"/>
      <c r="AF17" s="82"/>
      <c r="AG17" s="40" t="s">
        <v>109</v>
      </c>
      <c r="AH17" s="50" t="s">
        <v>96</v>
      </c>
      <c r="AI17" s="36">
        <v>2</v>
      </c>
      <c r="AJ17" s="28">
        <v>40</v>
      </c>
      <c r="AK17" s="28">
        <f>AI17*AJ17</f>
        <v>80</v>
      </c>
    </row>
    <row r="18" spans="1:37" s="7" customFormat="1" ht="54.95" customHeight="1">
      <c r="A18" s="80"/>
      <c r="B18" s="82"/>
      <c r="C18" s="23"/>
      <c r="D18" s="23"/>
      <c r="E18" s="24"/>
      <c r="F18" s="24"/>
      <c r="G18" s="24"/>
      <c r="H18" s="82"/>
      <c r="I18" s="23"/>
      <c r="J18" s="23"/>
      <c r="K18" s="24"/>
      <c r="L18" s="24"/>
      <c r="M18" s="24"/>
      <c r="N18" s="82"/>
      <c r="O18" s="23" t="s">
        <v>65</v>
      </c>
      <c r="P18" s="23" t="s">
        <v>46</v>
      </c>
      <c r="Q18" s="24"/>
      <c r="R18" s="24"/>
      <c r="S18" s="24"/>
      <c r="T18" s="82"/>
      <c r="U18" s="23"/>
      <c r="V18" s="23"/>
      <c r="W18" s="24"/>
      <c r="X18" s="24"/>
      <c r="Y18" s="24"/>
      <c r="Z18" s="82"/>
      <c r="AA18" s="23"/>
      <c r="AB18" s="23"/>
      <c r="AC18" s="24"/>
      <c r="AD18" s="24"/>
      <c r="AE18" s="24"/>
      <c r="AF18" s="82"/>
      <c r="AG18" s="23" t="s">
        <v>184</v>
      </c>
      <c r="AH18" s="31" t="s">
        <v>54</v>
      </c>
      <c r="AI18" s="24"/>
      <c r="AJ18" s="24"/>
      <c r="AK18" s="24"/>
    </row>
    <row r="19" spans="1:37" s="7" customFormat="1" ht="54.95" customHeight="1">
      <c r="A19" s="80"/>
      <c r="B19" s="82"/>
      <c r="C19" s="23"/>
      <c r="D19" s="23"/>
      <c r="E19" s="24"/>
      <c r="F19" s="24"/>
      <c r="G19" s="24"/>
      <c r="H19" s="82"/>
      <c r="I19" s="23"/>
      <c r="J19" s="23"/>
      <c r="K19" s="24"/>
      <c r="L19" s="24"/>
      <c r="M19" s="24"/>
      <c r="N19" s="82"/>
      <c r="O19" s="53" t="s">
        <v>205</v>
      </c>
      <c r="P19" s="53" t="s">
        <v>198</v>
      </c>
      <c r="Q19" s="44" t="s">
        <v>110</v>
      </c>
      <c r="R19" s="49"/>
      <c r="S19" s="49"/>
      <c r="T19" s="82"/>
      <c r="U19" s="23"/>
      <c r="V19" s="23"/>
      <c r="W19" s="24"/>
      <c r="X19" s="24"/>
      <c r="Y19" s="24"/>
      <c r="Z19" s="82"/>
      <c r="AA19" s="23"/>
      <c r="AB19" s="23"/>
      <c r="AC19" s="24"/>
      <c r="AD19" s="24"/>
      <c r="AE19" s="24"/>
      <c r="AF19" s="82"/>
      <c r="AG19" s="23" t="s">
        <v>176</v>
      </c>
      <c r="AH19" s="23" t="s">
        <v>177</v>
      </c>
      <c r="AI19" s="24"/>
      <c r="AJ19" s="24"/>
      <c r="AK19" s="24"/>
    </row>
    <row r="20" spans="1:37" s="7" customFormat="1" ht="54.95" customHeight="1">
      <c r="A20" s="80"/>
      <c r="B20" s="82"/>
      <c r="C20" s="23"/>
      <c r="D20" s="23"/>
      <c r="E20" s="24"/>
      <c r="F20" s="24"/>
      <c r="G20" s="24"/>
      <c r="H20" s="82"/>
      <c r="I20" s="23"/>
      <c r="J20" s="23"/>
      <c r="K20" s="24"/>
      <c r="L20" s="24"/>
      <c r="M20" s="24"/>
      <c r="N20" s="82"/>
      <c r="O20" s="23"/>
      <c r="P20" s="23"/>
      <c r="Q20" s="24"/>
      <c r="R20" s="24"/>
      <c r="S20" s="24"/>
      <c r="T20" s="82"/>
      <c r="U20" s="23"/>
      <c r="V20" s="23"/>
      <c r="W20" s="24"/>
      <c r="X20" s="24"/>
      <c r="Y20" s="24"/>
      <c r="Z20" s="82"/>
      <c r="AA20" s="23"/>
      <c r="AB20" s="23"/>
      <c r="AC20" s="24"/>
      <c r="AD20" s="24"/>
      <c r="AE20" s="24"/>
      <c r="AF20" s="82"/>
      <c r="AG20" s="23"/>
      <c r="AH20" s="23"/>
      <c r="AI20" s="24"/>
      <c r="AJ20" s="24"/>
      <c r="AK20" s="24"/>
    </row>
    <row r="21" spans="1:37" s="7" customFormat="1" ht="54.95" customHeight="1">
      <c r="A21" s="87" t="s">
        <v>82</v>
      </c>
      <c r="B21" s="35"/>
      <c r="C21" s="23"/>
      <c r="D21" s="23"/>
      <c r="E21" s="24"/>
      <c r="F21" s="24"/>
      <c r="G21" s="24"/>
      <c r="H21" s="103" t="s">
        <v>10</v>
      </c>
      <c r="I21" s="23" t="s">
        <v>68</v>
      </c>
      <c r="J21" s="23" t="s">
        <v>39</v>
      </c>
      <c r="K21" s="24"/>
      <c r="L21" s="24"/>
      <c r="M21" s="24"/>
      <c r="N21" s="103" t="s">
        <v>10</v>
      </c>
      <c r="O21" s="23" t="s">
        <v>68</v>
      </c>
      <c r="P21" s="23" t="s">
        <v>39</v>
      </c>
      <c r="Q21" s="24"/>
      <c r="R21" s="24"/>
      <c r="S21" s="24"/>
      <c r="T21" s="81"/>
      <c r="U21" s="23"/>
      <c r="V21" s="23"/>
      <c r="W21" s="24"/>
      <c r="X21" s="24"/>
      <c r="Y21" s="24"/>
      <c r="Z21" s="103" t="s">
        <v>10</v>
      </c>
      <c r="AA21" s="23" t="s">
        <v>68</v>
      </c>
      <c r="AB21" s="23" t="s">
        <v>39</v>
      </c>
      <c r="AC21" s="24"/>
      <c r="AD21" s="24"/>
      <c r="AE21" s="24"/>
      <c r="AF21" s="103" t="s">
        <v>10</v>
      </c>
      <c r="AG21" s="23" t="s">
        <v>68</v>
      </c>
      <c r="AH21" s="23" t="s">
        <v>39</v>
      </c>
      <c r="AI21" s="24"/>
      <c r="AJ21" s="24"/>
      <c r="AK21" s="24"/>
    </row>
    <row r="22" spans="1:37" s="7" customFormat="1" ht="54.95" customHeight="1">
      <c r="A22" s="88"/>
      <c r="B22" s="35"/>
      <c r="C22" s="23"/>
      <c r="D22" s="23"/>
      <c r="E22" s="24"/>
      <c r="F22" s="24"/>
      <c r="G22" s="24"/>
      <c r="H22" s="103"/>
      <c r="I22" s="46" t="s">
        <v>128</v>
      </c>
      <c r="J22" s="46" t="s">
        <v>67</v>
      </c>
      <c r="K22" s="48"/>
      <c r="L22" s="44"/>
      <c r="M22" s="44"/>
      <c r="N22" s="103"/>
      <c r="O22" s="26" t="s">
        <v>119</v>
      </c>
      <c r="P22" s="26" t="s">
        <v>90</v>
      </c>
      <c r="Q22" s="25"/>
      <c r="R22" s="24"/>
      <c r="S22" s="24"/>
      <c r="T22" s="81"/>
      <c r="U22" s="23"/>
      <c r="V22" s="23"/>
      <c r="W22" s="24"/>
      <c r="X22" s="24"/>
      <c r="Y22" s="24"/>
      <c r="Z22" s="103"/>
      <c r="AA22" s="46" t="s">
        <v>91</v>
      </c>
      <c r="AB22" s="46" t="s">
        <v>67</v>
      </c>
      <c r="AC22" s="48"/>
      <c r="AD22" s="44"/>
      <c r="AE22" s="44"/>
      <c r="AF22" s="103"/>
      <c r="AG22" s="26" t="s">
        <v>206</v>
      </c>
      <c r="AH22" s="26" t="s">
        <v>90</v>
      </c>
      <c r="AI22" s="48"/>
      <c r="AJ22" s="44"/>
      <c r="AK22" s="44"/>
    </row>
    <row r="23" spans="1:37" s="7" customFormat="1" ht="54.95" customHeight="1">
      <c r="A23" s="79" t="s">
        <v>11</v>
      </c>
      <c r="B23" s="81"/>
      <c r="C23" s="23"/>
      <c r="D23" s="23"/>
      <c r="E23" s="24"/>
      <c r="F23" s="24"/>
      <c r="G23" s="24"/>
      <c r="H23" s="81" t="s">
        <v>202</v>
      </c>
      <c r="I23" s="23" t="s">
        <v>62</v>
      </c>
      <c r="J23" s="23" t="s">
        <v>63</v>
      </c>
      <c r="K23" s="24"/>
      <c r="L23" s="24"/>
      <c r="M23" s="24"/>
      <c r="N23" s="81" t="s">
        <v>132</v>
      </c>
      <c r="O23" s="23" t="s">
        <v>137</v>
      </c>
      <c r="P23" s="23" t="s">
        <v>138</v>
      </c>
      <c r="Q23" s="24"/>
      <c r="R23" s="24"/>
      <c r="S23" s="24"/>
      <c r="T23" s="81" t="s">
        <v>203</v>
      </c>
      <c r="U23" s="23" t="s">
        <v>143</v>
      </c>
      <c r="V23" s="23" t="s">
        <v>135</v>
      </c>
      <c r="W23" s="24"/>
      <c r="X23" s="24"/>
      <c r="Y23" s="24"/>
      <c r="Z23" s="81" t="s">
        <v>26</v>
      </c>
      <c r="AA23" s="23" t="s">
        <v>113</v>
      </c>
      <c r="AB23" s="23" t="s">
        <v>41</v>
      </c>
      <c r="AC23" s="24"/>
      <c r="AD23" s="24"/>
      <c r="AE23" s="24"/>
      <c r="AF23" s="85" t="s">
        <v>12</v>
      </c>
      <c r="AG23" s="53" t="s">
        <v>126</v>
      </c>
      <c r="AH23" s="20" t="s">
        <v>56</v>
      </c>
      <c r="AI23" s="24"/>
      <c r="AJ23" s="24"/>
      <c r="AK23" s="24"/>
    </row>
    <row r="24" spans="1:37" s="7" customFormat="1" ht="54.95" customHeight="1">
      <c r="A24" s="80"/>
      <c r="B24" s="82"/>
      <c r="C24" s="23"/>
      <c r="D24" s="23"/>
      <c r="E24" s="24"/>
      <c r="F24" s="24"/>
      <c r="G24" s="24"/>
      <c r="H24" s="82"/>
      <c r="I24" s="23" t="s">
        <v>79</v>
      </c>
      <c r="J24" s="23" t="s">
        <v>39</v>
      </c>
      <c r="K24" s="24"/>
      <c r="L24" s="24"/>
      <c r="M24" s="24"/>
      <c r="N24" s="82"/>
      <c r="O24" s="27" t="s">
        <v>153</v>
      </c>
      <c r="P24" s="27" t="s">
        <v>121</v>
      </c>
      <c r="Q24" s="36">
        <v>1</v>
      </c>
      <c r="R24" s="28">
        <v>150</v>
      </c>
      <c r="S24" s="28">
        <f>Q24*R24</f>
        <v>150</v>
      </c>
      <c r="T24" s="82"/>
      <c r="U24" s="23" t="s">
        <v>32</v>
      </c>
      <c r="V24" s="23" t="s">
        <v>33</v>
      </c>
      <c r="W24" s="24"/>
      <c r="X24" s="24"/>
      <c r="Y24" s="24"/>
      <c r="Z24" s="82"/>
      <c r="AA24" s="23" t="s">
        <v>107</v>
      </c>
      <c r="AB24" s="23" t="s">
        <v>49</v>
      </c>
      <c r="AC24" s="24"/>
      <c r="AD24" s="24"/>
      <c r="AE24" s="24"/>
      <c r="AF24" s="86"/>
      <c r="AG24" s="53" t="s">
        <v>84</v>
      </c>
      <c r="AH24" s="26" t="s">
        <v>74</v>
      </c>
      <c r="AI24" s="24"/>
      <c r="AJ24" s="24"/>
      <c r="AK24" s="24"/>
    </row>
    <row r="25" spans="1:37" s="7" customFormat="1" ht="54.95" customHeight="1">
      <c r="A25" s="80"/>
      <c r="B25" s="82"/>
      <c r="C25" s="23"/>
      <c r="D25" s="23"/>
      <c r="E25" s="24"/>
      <c r="F25" s="24"/>
      <c r="G25" s="24"/>
      <c r="H25" s="82"/>
      <c r="I25" s="23" t="s">
        <v>32</v>
      </c>
      <c r="J25" s="23" t="s">
        <v>33</v>
      </c>
      <c r="K25" s="24"/>
      <c r="L25" s="24"/>
      <c r="M25" s="24"/>
      <c r="N25" s="82"/>
      <c r="O25" s="23"/>
      <c r="P25" s="23"/>
      <c r="Q25" s="24"/>
      <c r="R25" s="24"/>
      <c r="S25" s="24"/>
      <c r="T25" s="82"/>
      <c r="U25" s="23" t="s">
        <v>51</v>
      </c>
      <c r="V25" s="23" t="s">
        <v>52</v>
      </c>
      <c r="W25" s="24"/>
      <c r="X25" s="24"/>
      <c r="Y25" s="24"/>
      <c r="Z25" s="82"/>
      <c r="AA25" s="23" t="s">
        <v>115</v>
      </c>
      <c r="AB25" s="23" t="s">
        <v>114</v>
      </c>
      <c r="AC25" s="24"/>
      <c r="AD25" s="24"/>
      <c r="AE25" s="24"/>
      <c r="AF25" s="86"/>
      <c r="AG25" s="53" t="s">
        <v>59</v>
      </c>
      <c r="AH25" s="20" t="s">
        <v>60</v>
      </c>
      <c r="AI25" s="24"/>
      <c r="AJ25" s="24"/>
      <c r="AK25" s="24"/>
    </row>
    <row r="26" spans="1:37" s="7" customFormat="1" ht="54.95" customHeight="1">
      <c r="A26" s="80"/>
      <c r="B26" s="82"/>
      <c r="C26" s="23"/>
      <c r="D26" s="23"/>
      <c r="E26" s="24"/>
      <c r="F26" s="24"/>
      <c r="G26" s="24"/>
      <c r="H26" s="82"/>
      <c r="I26" s="34" t="s">
        <v>94</v>
      </c>
      <c r="J26" s="32" t="s">
        <v>204</v>
      </c>
      <c r="K26" s="33"/>
      <c r="L26" s="33"/>
      <c r="M26" s="33"/>
      <c r="N26" s="82"/>
      <c r="O26" s="23"/>
      <c r="P26" s="23"/>
      <c r="Q26" s="24"/>
      <c r="R26" s="24"/>
      <c r="S26" s="24"/>
      <c r="T26" s="82"/>
      <c r="U26" s="27" t="s">
        <v>148</v>
      </c>
      <c r="V26" s="27" t="s">
        <v>149</v>
      </c>
      <c r="W26" s="39">
        <v>1</v>
      </c>
      <c r="X26" s="28">
        <v>75</v>
      </c>
      <c r="Y26" s="40">
        <f>W26*X26</f>
        <v>75</v>
      </c>
      <c r="Z26" s="82"/>
      <c r="AA26" s="23" t="s">
        <v>199</v>
      </c>
      <c r="AB26" s="23" t="s">
        <v>114</v>
      </c>
      <c r="AC26" s="24"/>
      <c r="AD26" s="24"/>
      <c r="AE26" s="24"/>
      <c r="AF26" s="86"/>
      <c r="AG26" s="20"/>
      <c r="AH26" s="20"/>
      <c r="AI26" s="24"/>
      <c r="AJ26" s="24"/>
      <c r="AK26" s="24"/>
    </row>
    <row r="27" spans="1:37" s="7" customFormat="1" ht="54.95" customHeight="1">
      <c r="A27" s="80"/>
      <c r="B27" s="82"/>
      <c r="C27" s="23"/>
      <c r="D27" s="23"/>
      <c r="E27" s="24"/>
      <c r="F27" s="24"/>
      <c r="G27" s="24"/>
      <c r="H27" s="82"/>
      <c r="I27" s="32"/>
      <c r="J27" s="32"/>
      <c r="K27" s="33"/>
      <c r="L27" s="33"/>
      <c r="M27" s="33"/>
      <c r="N27" s="82"/>
      <c r="O27" s="23"/>
      <c r="P27" s="23"/>
      <c r="Q27" s="24"/>
      <c r="R27" s="24"/>
      <c r="S27" s="24"/>
      <c r="T27" s="82"/>
      <c r="U27" s="23" t="s">
        <v>65</v>
      </c>
      <c r="V27" s="23" t="s">
        <v>46</v>
      </c>
      <c r="W27" s="24"/>
      <c r="X27" s="24"/>
      <c r="Y27" s="24"/>
      <c r="Z27" s="82"/>
      <c r="AA27" s="23"/>
      <c r="AB27" s="23"/>
      <c r="AC27" s="24"/>
      <c r="AD27" s="24"/>
      <c r="AE27" s="24"/>
      <c r="AF27" s="86"/>
      <c r="AG27" s="20"/>
      <c r="AH27" s="20"/>
      <c r="AI27" s="24"/>
      <c r="AJ27" s="24"/>
      <c r="AK27" s="24"/>
    </row>
    <row r="28" spans="1:37" s="7" customFormat="1" ht="54.95" customHeight="1">
      <c r="A28" s="80"/>
      <c r="B28" s="82"/>
      <c r="C28" s="23"/>
      <c r="D28" s="23"/>
      <c r="E28" s="24"/>
      <c r="F28" s="24"/>
      <c r="G28" s="24"/>
      <c r="H28" s="82"/>
      <c r="I28" s="23"/>
      <c r="J28" s="23"/>
      <c r="K28" s="24"/>
      <c r="L28" s="24"/>
      <c r="M28" s="24"/>
      <c r="N28" s="82"/>
      <c r="O28" s="23"/>
      <c r="P28" s="23"/>
      <c r="Q28" s="24"/>
      <c r="R28" s="24"/>
      <c r="S28" s="24"/>
      <c r="T28" s="82"/>
      <c r="U28" s="23"/>
      <c r="V28" s="23"/>
      <c r="W28" s="24"/>
      <c r="X28" s="24"/>
      <c r="Y28" s="24"/>
      <c r="Z28" s="82"/>
      <c r="AA28" s="23"/>
      <c r="AB28" s="23"/>
      <c r="AC28" s="24"/>
      <c r="AD28" s="24"/>
      <c r="AE28" s="24"/>
      <c r="AF28" s="86"/>
      <c r="AG28" s="20"/>
      <c r="AH28" s="20"/>
      <c r="AI28" s="24"/>
      <c r="AJ28" s="24"/>
      <c r="AK28" s="24"/>
    </row>
    <row r="29" spans="1:37" s="7" customFormat="1" ht="54.95" customHeight="1">
      <c r="A29" s="80"/>
      <c r="B29" s="82"/>
      <c r="C29" s="23"/>
      <c r="D29" s="23"/>
      <c r="E29" s="24"/>
      <c r="F29" s="24"/>
      <c r="G29" s="24"/>
      <c r="H29" s="82"/>
      <c r="I29" s="23"/>
      <c r="J29" s="23"/>
      <c r="K29" s="24"/>
      <c r="L29" s="24"/>
      <c r="M29" s="24"/>
      <c r="N29" s="82"/>
      <c r="O29" s="23"/>
      <c r="P29" s="23"/>
      <c r="Q29" s="24"/>
      <c r="R29" s="24"/>
      <c r="S29" s="24"/>
      <c r="T29" s="82"/>
      <c r="U29" s="23"/>
      <c r="V29" s="23"/>
      <c r="W29" s="24"/>
      <c r="X29" s="24"/>
      <c r="Y29" s="24"/>
      <c r="Z29" s="82"/>
      <c r="AA29" s="23"/>
      <c r="AB29" s="23"/>
      <c r="AC29" s="24"/>
      <c r="AD29" s="24"/>
      <c r="AE29" s="24"/>
      <c r="AF29" s="86"/>
      <c r="AG29" s="20"/>
      <c r="AH29" s="20"/>
      <c r="AI29" s="24"/>
      <c r="AJ29" s="24"/>
      <c r="AK29" s="24"/>
    </row>
    <row r="30" spans="1:37" s="7" customFormat="1" ht="54.95" customHeight="1">
      <c r="A30" s="80"/>
      <c r="B30" s="82"/>
      <c r="C30" s="23"/>
      <c r="D30" s="23"/>
      <c r="E30" s="24"/>
      <c r="F30" s="24"/>
      <c r="G30" s="24"/>
      <c r="H30" s="82"/>
      <c r="I30" s="23"/>
      <c r="J30" s="23"/>
      <c r="K30" s="24"/>
      <c r="L30" s="24"/>
      <c r="M30" s="24"/>
      <c r="N30" s="82"/>
      <c r="O30" s="23"/>
      <c r="P30" s="23"/>
      <c r="Q30" s="24"/>
      <c r="R30" s="24"/>
      <c r="S30" s="24"/>
      <c r="T30" s="82"/>
      <c r="U30" s="23"/>
      <c r="V30" s="23"/>
      <c r="W30" s="24"/>
      <c r="X30" s="24"/>
      <c r="Y30" s="24"/>
      <c r="Z30" s="82"/>
      <c r="AA30" s="23"/>
      <c r="AB30" s="23"/>
      <c r="AC30" s="24"/>
      <c r="AD30" s="24"/>
      <c r="AE30" s="24"/>
      <c r="AF30" s="86"/>
      <c r="AG30" s="20"/>
      <c r="AH30" s="20"/>
      <c r="AI30" s="24"/>
      <c r="AJ30" s="24"/>
      <c r="AK30" s="24"/>
    </row>
    <row r="31" spans="1:37" s="7" customFormat="1" ht="54.95" customHeight="1">
      <c r="A31" s="80"/>
      <c r="B31" s="82"/>
      <c r="C31" s="23"/>
      <c r="D31" s="23"/>
      <c r="E31" s="24"/>
      <c r="F31" s="24"/>
      <c r="G31" s="24"/>
      <c r="H31" s="82"/>
      <c r="I31" s="23"/>
      <c r="J31" s="23"/>
      <c r="K31" s="24"/>
      <c r="L31" s="24"/>
      <c r="M31" s="24"/>
      <c r="N31" s="82"/>
      <c r="O31" s="23"/>
      <c r="P31" s="23"/>
      <c r="Q31" s="24"/>
      <c r="R31" s="24"/>
      <c r="S31" s="24"/>
      <c r="T31" s="82"/>
      <c r="U31" s="23"/>
      <c r="V31" s="23"/>
      <c r="W31" s="24"/>
      <c r="X31" s="24"/>
      <c r="Y31" s="24"/>
      <c r="Z31" s="82"/>
      <c r="AA31" s="23"/>
      <c r="AB31" s="23"/>
      <c r="AC31" s="24"/>
      <c r="AD31" s="24"/>
      <c r="AE31" s="24"/>
      <c r="AF31" s="86"/>
      <c r="AG31" s="20"/>
      <c r="AH31" s="20"/>
      <c r="AI31" s="24"/>
      <c r="AJ31" s="24"/>
      <c r="AK31" s="24"/>
    </row>
    <row r="32" spans="1:37" s="8" customFormat="1" ht="54.95" customHeight="1">
      <c r="A32" s="38" t="s">
        <v>23</v>
      </c>
      <c r="B32" s="35"/>
      <c r="C32" s="23"/>
      <c r="D32" s="23"/>
      <c r="E32" s="24"/>
      <c r="F32" s="24"/>
      <c r="G32" s="24"/>
      <c r="H32" s="35" t="s">
        <v>13</v>
      </c>
      <c r="I32" s="23" t="s">
        <v>13</v>
      </c>
      <c r="J32" s="23"/>
      <c r="K32" s="37"/>
      <c r="L32" s="24"/>
      <c r="M32" s="24"/>
      <c r="N32" s="35"/>
      <c r="O32" s="23"/>
      <c r="P32" s="23"/>
      <c r="Q32" s="24"/>
      <c r="R32" s="24"/>
      <c r="S32" s="24"/>
      <c r="T32" s="35" t="s">
        <v>13</v>
      </c>
      <c r="U32" s="23" t="s">
        <v>13</v>
      </c>
      <c r="V32" s="23"/>
      <c r="W32" s="37"/>
      <c r="X32" s="24"/>
      <c r="Y32" s="24"/>
      <c r="Z32" s="35"/>
      <c r="AA32" s="23"/>
      <c r="AB32" s="23"/>
      <c r="AC32" s="24"/>
      <c r="AD32" s="24"/>
      <c r="AE32" s="24"/>
      <c r="AF32" s="35"/>
      <c r="AG32" s="23"/>
      <c r="AH32" s="23"/>
      <c r="AI32" s="24"/>
      <c r="AJ32" s="24"/>
      <c r="AK32" s="24"/>
    </row>
    <row r="33" spans="1:40" s="13" customFormat="1" ht="25.35" customHeight="1">
      <c r="A33" s="97" t="s">
        <v>14</v>
      </c>
      <c r="B33" s="92"/>
      <c r="C33" s="90" t="s">
        <v>15</v>
      </c>
      <c r="D33" s="91"/>
      <c r="E33" s="9"/>
      <c r="F33" s="10"/>
      <c r="G33" s="10"/>
      <c r="H33" s="92"/>
      <c r="I33" s="90" t="s">
        <v>15</v>
      </c>
      <c r="J33" s="91"/>
      <c r="K33" s="9">
        <v>5.7</v>
      </c>
      <c r="L33" s="10"/>
      <c r="M33" s="10"/>
      <c r="N33" s="92"/>
      <c r="O33" s="90" t="s">
        <v>15</v>
      </c>
      <c r="P33" s="91"/>
      <c r="Q33" s="11">
        <v>6.6</v>
      </c>
      <c r="R33" s="12"/>
      <c r="S33" s="12"/>
      <c r="T33" s="92"/>
      <c r="U33" s="90" t="s">
        <v>15</v>
      </c>
      <c r="V33" s="91"/>
      <c r="W33" s="11">
        <v>5.7</v>
      </c>
      <c r="X33" s="12"/>
      <c r="Y33" s="12"/>
      <c r="Z33" s="92"/>
      <c r="AA33" s="90" t="s">
        <v>15</v>
      </c>
      <c r="AB33" s="91"/>
      <c r="AC33" s="11">
        <v>6.7</v>
      </c>
      <c r="AD33" s="12"/>
      <c r="AE33" s="12"/>
      <c r="AF33" s="92"/>
      <c r="AG33" s="90" t="s">
        <v>15</v>
      </c>
      <c r="AH33" s="91"/>
      <c r="AI33" s="11">
        <v>6.7</v>
      </c>
      <c r="AJ33" s="12"/>
      <c r="AK33" s="12"/>
      <c r="AL33" s="95"/>
      <c r="AM33" s="96"/>
      <c r="AN33" s="96"/>
    </row>
    <row r="34" spans="1:40" s="13" customFormat="1" ht="25.35" customHeight="1">
      <c r="A34" s="98"/>
      <c r="B34" s="93"/>
      <c r="C34" s="90" t="s">
        <v>16</v>
      </c>
      <c r="D34" s="91"/>
      <c r="E34" s="9"/>
      <c r="F34" s="10"/>
      <c r="G34" s="10"/>
      <c r="H34" s="93"/>
      <c r="I34" s="90" t="s">
        <v>16</v>
      </c>
      <c r="J34" s="91"/>
      <c r="K34" s="9">
        <v>2.8</v>
      </c>
      <c r="L34" s="10"/>
      <c r="M34" s="10"/>
      <c r="N34" s="93"/>
      <c r="O34" s="90" t="s">
        <v>16</v>
      </c>
      <c r="P34" s="91"/>
      <c r="Q34" s="11">
        <v>2.1</v>
      </c>
      <c r="R34" s="12"/>
      <c r="S34" s="12"/>
      <c r="T34" s="93"/>
      <c r="U34" s="90" t="s">
        <v>16</v>
      </c>
      <c r="V34" s="91"/>
      <c r="W34" s="11">
        <v>2.4</v>
      </c>
      <c r="X34" s="12"/>
      <c r="Y34" s="12"/>
      <c r="Z34" s="93"/>
      <c r="AA34" s="90" t="s">
        <v>16</v>
      </c>
      <c r="AB34" s="91"/>
      <c r="AC34" s="11">
        <v>2.2999999999999998</v>
      </c>
      <c r="AD34" s="12"/>
      <c r="AE34" s="12"/>
      <c r="AF34" s="93"/>
      <c r="AG34" s="90" t="s">
        <v>16</v>
      </c>
      <c r="AH34" s="91"/>
      <c r="AI34" s="11">
        <v>2.1</v>
      </c>
      <c r="AJ34" s="12"/>
      <c r="AK34" s="12"/>
      <c r="AL34" s="95"/>
      <c r="AM34" s="96"/>
      <c r="AN34" s="96"/>
    </row>
    <row r="35" spans="1:40" s="13" customFormat="1" ht="25.35" customHeight="1">
      <c r="A35" s="98"/>
      <c r="B35" s="93"/>
      <c r="C35" s="90" t="s">
        <v>17</v>
      </c>
      <c r="D35" s="91"/>
      <c r="E35" s="9"/>
      <c r="F35" s="10"/>
      <c r="G35" s="10"/>
      <c r="H35" s="93"/>
      <c r="I35" s="90" t="s">
        <v>17</v>
      </c>
      <c r="J35" s="91"/>
      <c r="K35" s="9">
        <v>1.3</v>
      </c>
      <c r="L35" s="10"/>
      <c r="M35" s="10"/>
      <c r="N35" s="93"/>
      <c r="O35" s="90" t="s">
        <v>17</v>
      </c>
      <c r="P35" s="91"/>
      <c r="Q35" s="11">
        <v>1.4</v>
      </c>
      <c r="R35" s="12"/>
      <c r="S35" s="12"/>
      <c r="T35" s="93"/>
      <c r="U35" s="90" t="s">
        <v>17</v>
      </c>
      <c r="V35" s="91"/>
      <c r="W35" s="11">
        <v>1.1000000000000001</v>
      </c>
      <c r="X35" s="12"/>
      <c r="Y35" s="12"/>
      <c r="Z35" s="93"/>
      <c r="AA35" s="90" t="s">
        <v>17</v>
      </c>
      <c r="AB35" s="91"/>
      <c r="AC35" s="11">
        <v>1.1000000000000001</v>
      </c>
      <c r="AD35" s="12"/>
      <c r="AE35" s="12"/>
      <c r="AF35" s="93"/>
      <c r="AG35" s="90" t="s">
        <v>17</v>
      </c>
      <c r="AH35" s="91"/>
      <c r="AI35" s="11">
        <v>1.7</v>
      </c>
      <c r="AJ35" s="12"/>
      <c r="AK35" s="12"/>
    </row>
    <row r="36" spans="1:40" s="13" customFormat="1" ht="25.35" customHeight="1">
      <c r="A36" s="98"/>
      <c r="B36" s="93"/>
      <c r="C36" s="90" t="s">
        <v>18</v>
      </c>
      <c r="D36" s="91"/>
      <c r="E36" s="9"/>
      <c r="F36" s="10"/>
      <c r="G36" s="10"/>
      <c r="H36" s="93"/>
      <c r="I36" s="90" t="s">
        <v>18</v>
      </c>
      <c r="J36" s="91"/>
      <c r="K36" s="9">
        <v>1</v>
      </c>
      <c r="L36" s="10"/>
      <c r="M36" s="10"/>
      <c r="N36" s="93"/>
      <c r="O36" s="90" t="s">
        <v>18</v>
      </c>
      <c r="P36" s="91"/>
      <c r="Q36" s="11"/>
      <c r="R36" s="12"/>
      <c r="S36" s="12"/>
      <c r="T36" s="93"/>
      <c r="U36" s="90" t="s">
        <v>18</v>
      </c>
      <c r="V36" s="91"/>
      <c r="W36" s="11">
        <v>1</v>
      </c>
      <c r="X36" s="12"/>
      <c r="Y36" s="12"/>
      <c r="Z36" s="93"/>
      <c r="AA36" s="90" t="s">
        <v>18</v>
      </c>
      <c r="AB36" s="91"/>
      <c r="AC36" s="11"/>
      <c r="AD36" s="12"/>
      <c r="AE36" s="12"/>
      <c r="AF36" s="93"/>
      <c r="AG36" s="90" t="s">
        <v>18</v>
      </c>
      <c r="AH36" s="91"/>
      <c r="AI36" s="11"/>
      <c r="AJ36" s="12"/>
      <c r="AK36" s="12"/>
    </row>
    <row r="37" spans="1:40" s="13" customFormat="1" ht="25.35" customHeight="1">
      <c r="A37" s="98"/>
      <c r="B37" s="93"/>
      <c r="C37" s="90" t="s">
        <v>131</v>
      </c>
      <c r="D37" s="91"/>
      <c r="E37" s="9"/>
      <c r="F37" s="10"/>
      <c r="G37" s="10"/>
      <c r="H37" s="93"/>
      <c r="I37" s="90" t="s">
        <v>131</v>
      </c>
      <c r="J37" s="91"/>
      <c r="K37" s="9"/>
      <c r="L37" s="10"/>
      <c r="M37" s="10"/>
      <c r="N37" s="93"/>
      <c r="O37" s="90" t="s">
        <v>131</v>
      </c>
      <c r="P37" s="91"/>
      <c r="Q37" s="11"/>
      <c r="R37" s="12"/>
      <c r="S37" s="12"/>
      <c r="T37" s="93"/>
      <c r="U37" s="90" t="s">
        <v>131</v>
      </c>
      <c r="V37" s="91"/>
      <c r="W37" s="11"/>
      <c r="X37" s="12"/>
      <c r="Y37" s="12"/>
      <c r="Z37" s="93"/>
      <c r="AA37" s="90" t="s">
        <v>131</v>
      </c>
      <c r="AB37" s="91"/>
      <c r="AC37" s="11"/>
      <c r="AD37" s="12"/>
      <c r="AE37" s="12"/>
      <c r="AF37" s="93"/>
      <c r="AG37" s="90" t="s">
        <v>131</v>
      </c>
      <c r="AH37" s="91"/>
      <c r="AI37" s="11"/>
      <c r="AJ37" s="12"/>
      <c r="AK37" s="12"/>
    </row>
    <row r="38" spans="1:40" s="13" customFormat="1" ht="25.35" customHeight="1">
      <c r="A38" s="98"/>
      <c r="B38" s="93"/>
      <c r="C38" s="90" t="s">
        <v>19</v>
      </c>
      <c r="D38" s="91"/>
      <c r="E38" s="11"/>
      <c r="F38" s="10"/>
      <c r="G38" s="10"/>
      <c r="H38" s="93"/>
      <c r="I38" s="90" t="s">
        <v>19</v>
      </c>
      <c r="J38" s="91"/>
      <c r="K38" s="11">
        <v>3</v>
      </c>
      <c r="L38" s="10"/>
      <c r="M38" s="10"/>
      <c r="N38" s="93"/>
      <c r="O38" s="90" t="s">
        <v>19</v>
      </c>
      <c r="P38" s="91"/>
      <c r="Q38" s="11">
        <v>3.5</v>
      </c>
      <c r="R38" s="12"/>
      <c r="S38" s="12"/>
      <c r="T38" s="93"/>
      <c r="U38" s="90" t="s">
        <v>19</v>
      </c>
      <c r="V38" s="91"/>
      <c r="W38" s="11">
        <v>3</v>
      </c>
      <c r="X38" s="12"/>
      <c r="Y38" s="12"/>
      <c r="Z38" s="93"/>
      <c r="AA38" s="90" t="s">
        <v>19</v>
      </c>
      <c r="AB38" s="91"/>
      <c r="AC38" s="11">
        <v>3</v>
      </c>
      <c r="AD38" s="12"/>
      <c r="AE38" s="12"/>
      <c r="AF38" s="93"/>
      <c r="AG38" s="90" t="s">
        <v>19</v>
      </c>
      <c r="AH38" s="91"/>
      <c r="AI38" s="11">
        <v>2.5</v>
      </c>
      <c r="AJ38" s="12"/>
      <c r="AK38" s="12"/>
    </row>
    <row r="39" spans="1:40" s="13" customFormat="1" ht="30" customHeight="1">
      <c r="A39" s="99"/>
      <c r="B39" s="94"/>
      <c r="C39" s="90" t="s">
        <v>20</v>
      </c>
      <c r="D39" s="91"/>
      <c r="E39" s="14">
        <f>E33*70+E34*75+E35*25+E36*60+E38*45+E37*150</f>
        <v>0</v>
      </c>
      <c r="F39" s="10"/>
      <c r="G39" s="10"/>
      <c r="H39" s="94"/>
      <c r="I39" s="90" t="s">
        <v>20</v>
      </c>
      <c r="J39" s="91"/>
      <c r="K39" s="14">
        <f>K33*70+K34*75+K35*25+K36*60+K38*45+K37*150</f>
        <v>836.5</v>
      </c>
      <c r="L39" s="10"/>
      <c r="M39" s="10"/>
      <c r="N39" s="94"/>
      <c r="O39" s="90" t="s">
        <v>20</v>
      </c>
      <c r="P39" s="91"/>
      <c r="Q39" s="14">
        <f>Q33*70+Q34*75+Q35*25+Q36*150+Q38*45</f>
        <v>812</v>
      </c>
      <c r="R39" s="10"/>
      <c r="S39" s="10"/>
      <c r="T39" s="94"/>
      <c r="U39" s="90" t="s">
        <v>20</v>
      </c>
      <c r="V39" s="91"/>
      <c r="W39" s="14">
        <f>W33*70+W34*75+W35*25+W36*60+W38*45</f>
        <v>801.5</v>
      </c>
      <c r="X39" s="10"/>
      <c r="Y39" s="10"/>
      <c r="Z39" s="94"/>
      <c r="AA39" s="90" t="s">
        <v>20</v>
      </c>
      <c r="AB39" s="91"/>
      <c r="AC39" s="14">
        <f>AC33*70+AC34*75+AC35*25+AC36*60+AC38*45</f>
        <v>804</v>
      </c>
      <c r="AD39" s="10"/>
      <c r="AE39" s="10"/>
      <c r="AF39" s="94"/>
      <c r="AG39" s="90" t="s">
        <v>20</v>
      </c>
      <c r="AH39" s="91"/>
      <c r="AI39" s="14">
        <f>AI33*70+AI34*75+AI35*25+AI36*60+AI38*45+70</f>
        <v>851.5</v>
      </c>
      <c r="AJ39" s="10"/>
      <c r="AK39" s="10"/>
    </row>
    <row r="40" spans="1:40" s="16" customFormat="1" ht="30" customHeight="1">
      <c r="A40" s="102" t="s">
        <v>211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5"/>
      <c r="AE40" s="15"/>
      <c r="AF40" s="15"/>
      <c r="AG40" s="15"/>
      <c r="AH40" s="15"/>
      <c r="AI40" s="15"/>
      <c r="AJ40" s="15"/>
      <c r="AK40" s="15"/>
    </row>
    <row r="41" spans="1:40" ht="30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7"/>
      <c r="R41" s="15"/>
      <c r="S41" s="15"/>
      <c r="T41" s="15"/>
      <c r="U41" s="15"/>
      <c r="V41" s="15"/>
      <c r="W41" s="17"/>
      <c r="X41" s="15"/>
      <c r="Y41" s="15"/>
      <c r="Z41" s="15"/>
      <c r="AA41" s="15"/>
      <c r="AB41" s="15"/>
      <c r="AC41" s="17"/>
      <c r="AD41" s="15"/>
      <c r="AE41" s="15"/>
      <c r="AF41" s="15"/>
      <c r="AG41" s="15"/>
      <c r="AH41" s="15"/>
      <c r="AI41" s="17"/>
      <c r="AJ41" s="15"/>
      <c r="AK41" s="15"/>
    </row>
    <row r="42" spans="1:40" ht="30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7"/>
      <c r="R42" s="15"/>
      <c r="S42" s="15"/>
      <c r="T42" s="15"/>
      <c r="U42" s="15"/>
      <c r="V42" s="15"/>
      <c r="W42" s="17"/>
      <c r="X42" s="15"/>
      <c r="Y42" s="15"/>
      <c r="Z42" s="15"/>
      <c r="AA42" s="15"/>
      <c r="AB42" s="15"/>
      <c r="AC42" s="17"/>
      <c r="AD42" s="15"/>
      <c r="AE42" s="15"/>
      <c r="AF42" s="15"/>
      <c r="AG42" s="15"/>
      <c r="AH42" s="15"/>
      <c r="AI42" s="17"/>
      <c r="AJ42" s="15"/>
      <c r="AK42" s="15"/>
    </row>
    <row r="43" spans="1:40" ht="30" customHeight="1"/>
    <row r="44" spans="1:40" ht="30" customHeight="1"/>
    <row r="45" spans="1:40" ht="30" customHeight="1"/>
  </sheetData>
  <mergeCells count="128">
    <mergeCell ref="A40:AC40"/>
    <mergeCell ref="C39:D39"/>
    <mergeCell ref="I39:J39"/>
    <mergeCell ref="O39:P39"/>
    <mergeCell ref="U39:V39"/>
    <mergeCell ref="AA39:AB39"/>
    <mergeCell ref="AG39:AH39"/>
    <mergeCell ref="C38:D38"/>
    <mergeCell ref="I38:J38"/>
    <mergeCell ref="O38:P38"/>
    <mergeCell ref="U38:V38"/>
    <mergeCell ref="AA38:AB38"/>
    <mergeCell ref="AG38:AH38"/>
    <mergeCell ref="AA34:AB34"/>
    <mergeCell ref="AG34:AH34"/>
    <mergeCell ref="C37:D37"/>
    <mergeCell ref="I37:J37"/>
    <mergeCell ref="O37:P37"/>
    <mergeCell ref="U37:V37"/>
    <mergeCell ref="AA37:AB37"/>
    <mergeCell ref="AG37:AH37"/>
    <mergeCell ref="C36:D36"/>
    <mergeCell ref="I36:J36"/>
    <mergeCell ref="O36:P36"/>
    <mergeCell ref="U36:V36"/>
    <mergeCell ref="AA36:AB36"/>
    <mergeCell ref="AG36:AH36"/>
    <mergeCell ref="U33:V33"/>
    <mergeCell ref="Z33:Z39"/>
    <mergeCell ref="AA33:AB33"/>
    <mergeCell ref="AF33:AF39"/>
    <mergeCell ref="AG33:AH33"/>
    <mergeCell ref="AL33:AN34"/>
    <mergeCell ref="A33:A39"/>
    <mergeCell ref="B33:B39"/>
    <mergeCell ref="C33:D33"/>
    <mergeCell ref="H33:H39"/>
    <mergeCell ref="I33:J33"/>
    <mergeCell ref="N33:N39"/>
    <mergeCell ref="O33:P33"/>
    <mergeCell ref="T33:T39"/>
    <mergeCell ref="C35:D35"/>
    <mergeCell ref="I35:J35"/>
    <mergeCell ref="O35:P35"/>
    <mergeCell ref="U35:V35"/>
    <mergeCell ref="AA35:AB35"/>
    <mergeCell ref="AG35:AH35"/>
    <mergeCell ref="C34:D34"/>
    <mergeCell ref="I34:J34"/>
    <mergeCell ref="O34:P34"/>
    <mergeCell ref="U34:V34"/>
    <mergeCell ref="AF23:AF31"/>
    <mergeCell ref="A23:A31"/>
    <mergeCell ref="B23:B31"/>
    <mergeCell ref="H23:H31"/>
    <mergeCell ref="N23:N31"/>
    <mergeCell ref="T23:T31"/>
    <mergeCell ref="Z23:Z31"/>
    <mergeCell ref="AF15:AF20"/>
    <mergeCell ref="A21:A22"/>
    <mergeCell ref="H21:H22"/>
    <mergeCell ref="N21:N22"/>
    <mergeCell ref="T21:T22"/>
    <mergeCell ref="Z21:Z22"/>
    <mergeCell ref="AF21:AF22"/>
    <mergeCell ref="A15:A20"/>
    <mergeCell ref="B15:B20"/>
    <mergeCell ref="H15:H20"/>
    <mergeCell ref="N15:N20"/>
    <mergeCell ref="T15:T20"/>
    <mergeCell ref="Z15:Z20"/>
    <mergeCell ref="AK5:AK6"/>
    <mergeCell ref="A7:A14"/>
    <mergeCell ref="B7:B14"/>
    <mergeCell ref="H7:H14"/>
    <mergeCell ref="N7:N14"/>
    <mergeCell ref="T7:T14"/>
    <mergeCell ref="Z7:Z14"/>
    <mergeCell ref="AF7:AF14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U3:W3"/>
    <mergeCell ref="AA3:AC3"/>
    <mergeCell ref="AG3:AI3"/>
    <mergeCell ref="A1:AK1"/>
    <mergeCell ref="B2:G2"/>
    <mergeCell ref="H2:M2"/>
    <mergeCell ref="N2:S2"/>
    <mergeCell ref="T2:Y2"/>
    <mergeCell ref="Z2:AC2"/>
    <mergeCell ref="AF2:AI2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19週</vt:lpstr>
      <vt:lpstr>19素週</vt:lpstr>
      <vt:lpstr>'19素週'!Print_Area</vt:lpstr>
      <vt:lpstr>'19週'!Print_Area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2022-12-30T05:41:50Z</cp:lastPrinted>
  <dcterms:created xsi:type="dcterms:W3CDTF">2022-08-10T09:48:45Z</dcterms:created>
  <dcterms:modified xsi:type="dcterms:W3CDTF">2022-12-30T05:43:40Z</dcterms:modified>
</cp:coreProperties>
</file>