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學校午餐\食譜\111-1確認菜單\"/>
    </mc:Choice>
  </mc:AlternateContent>
  <bookViews>
    <workbookView xWindow="-105" yWindow="-105" windowWidth="23250" windowHeight="12570" tabRatio="560"/>
  </bookViews>
  <sheets>
    <sheet name="14週" sheetId="46" r:id="rId1"/>
    <sheet name="14素週" sheetId="47" r:id="rId2"/>
  </sheets>
  <definedNames>
    <definedName name="_xlnm.Print_Area" localSheetId="1">'14素週'!$A$1:$AE$33</definedName>
    <definedName name="_xlnm.Print_Area" localSheetId="0">'14週'!$A$1:$AE$36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1" i="47" l="1"/>
  <c r="K31" i="47"/>
  <c r="E31" i="47"/>
  <c r="AC31" i="47" l="1"/>
  <c r="W31" i="47"/>
  <c r="AF25" i="47"/>
  <c r="S22" i="47"/>
  <c r="M22" i="47"/>
  <c r="S9" i="47"/>
  <c r="M9" i="47"/>
  <c r="G9" i="47"/>
  <c r="S8" i="47"/>
  <c r="M8" i="47"/>
  <c r="H2" i="47"/>
  <c r="N2" i="47" s="1"/>
  <c r="T2" i="47" s="1"/>
  <c r="Z2" i="47" s="1"/>
  <c r="AC34" i="46"/>
  <c r="W34" i="46"/>
  <c r="Q34" i="46"/>
  <c r="K34" i="46"/>
  <c r="E34" i="46"/>
  <c r="AF28" i="46"/>
  <c r="M27" i="46"/>
  <c r="M24" i="46"/>
  <c r="S23" i="46"/>
  <c r="S20" i="46"/>
  <c r="S19" i="46"/>
  <c r="S15" i="46"/>
  <c r="S14" i="46"/>
  <c r="M10" i="46"/>
  <c r="S8" i="46"/>
  <c r="H2" i="46"/>
  <c r="N2" i="46" s="1"/>
  <c r="T2" i="46" s="1"/>
  <c r="Z2" i="46" s="1"/>
</calcChain>
</file>

<file path=xl/sharedStrings.xml><?xml version="1.0" encoding="utf-8"?>
<sst xmlns="http://schemas.openxmlformats.org/spreadsheetml/2006/main" count="395" uniqueCount="147">
  <si>
    <t>菜別</t>
  </si>
  <si>
    <t>用餐人數</t>
    <phoneticPr fontId="5" type="noConversion"/>
  </si>
  <si>
    <t>食材</t>
    <phoneticPr fontId="5" type="noConversion"/>
  </si>
  <si>
    <t>供應商</t>
    <phoneticPr fontId="5" type="noConversion"/>
  </si>
  <si>
    <t>數量(公斤)</t>
    <phoneticPr fontId="5" type="noConversion"/>
  </si>
  <si>
    <t>單價</t>
    <phoneticPr fontId="5" type="noConversion"/>
  </si>
  <si>
    <t>合計</t>
    <phoneticPr fontId="5" type="noConversion"/>
  </si>
  <si>
    <t>主食</t>
    <phoneticPr fontId="5" type="noConversion"/>
  </si>
  <si>
    <t>主菜</t>
    <phoneticPr fontId="4" type="noConversion"/>
  </si>
  <si>
    <t>副菜</t>
    <phoneticPr fontId="4" type="noConversion"/>
  </si>
  <si>
    <t>有機蔬菜</t>
  </si>
  <si>
    <t>湯品</t>
    <phoneticPr fontId="4" type="noConversion"/>
  </si>
  <si>
    <t>水果</t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</si>
  <si>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</si>
  <si>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</si>
  <si>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</si>
  <si>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</si>
  <si>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</si>
  <si>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</si>
  <si>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</si>
  <si>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4" type="noConversion"/>
  </si>
  <si>
    <t>水果</t>
    <phoneticPr fontId="4" type="noConversion"/>
  </si>
  <si>
    <t>豆漿</t>
    <phoneticPr fontId="4" type="noConversion"/>
  </si>
  <si>
    <t>95 KG</t>
  </si>
  <si>
    <t>永軒公司</t>
  </si>
  <si>
    <t>20 KG</t>
  </si>
  <si>
    <t>紅蘿蔔(QRC)</t>
  </si>
  <si>
    <t>林太郎</t>
  </si>
  <si>
    <t>蔥</t>
  </si>
  <si>
    <t>明華菓菜行</t>
  </si>
  <si>
    <t>2 KG</t>
  </si>
  <si>
    <t>安平蔥蒜行</t>
  </si>
  <si>
    <t>1.5 KG</t>
  </si>
  <si>
    <t>絞蒜頭</t>
  </si>
  <si>
    <t>豬血(台灣)</t>
  </si>
  <si>
    <t>劉美惠</t>
  </si>
  <si>
    <t>東杰蛋品有限公司</t>
  </si>
  <si>
    <t>10 KG</t>
  </si>
  <si>
    <t>中港興食品有限公司</t>
  </si>
  <si>
    <t>品碩豐食品行</t>
  </si>
  <si>
    <t>6 包</t>
  </si>
  <si>
    <t>5 KG</t>
  </si>
  <si>
    <t>木耳絲(QRC)</t>
  </si>
  <si>
    <t>嘉鹿果菜生產合作社</t>
  </si>
  <si>
    <t>和總雜糧行</t>
  </si>
  <si>
    <t>日陞食品有限公司</t>
  </si>
  <si>
    <t>2 包</t>
  </si>
  <si>
    <t>枸杞(0.6K)</t>
  </si>
  <si>
    <t>元榮有限公司</t>
  </si>
  <si>
    <t>瘦夾心肉絲</t>
    <phoneticPr fontId="4" type="noConversion"/>
  </si>
  <si>
    <t>瘦夾心肉丁</t>
    <phoneticPr fontId="4" type="noConversion"/>
  </si>
  <si>
    <t>薄軟豆腐(非基改)</t>
    <phoneticPr fontId="4" type="noConversion"/>
  </si>
  <si>
    <t>御圃</t>
  </si>
  <si>
    <t>薑絲</t>
  </si>
  <si>
    <t>140 KG</t>
    <phoneticPr fontId="4" type="noConversion"/>
  </si>
  <si>
    <t>瘦夾心肉(絞)</t>
    <phoneticPr fontId="4" type="noConversion"/>
  </si>
  <si>
    <t>津悅</t>
    <phoneticPr fontId="4" type="noConversion"/>
  </si>
  <si>
    <t>毛豆仁(CAS)(1K)</t>
    <phoneticPr fontId="4" type="noConversion"/>
  </si>
  <si>
    <t>15 KG</t>
    <phoneticPr fontId="4" type="noConversion"/>
  </si>
  <si>
    <t>津悅食品有限公司</t>
  </si>
  <si>
    <t>王淑卿</t>
  </si>
  <si>
    <t>洋蔥(進口)+</t>
  </si>
  <si>
    <t>1 KG</t>
  </si>
  <si>
    <t>薑片</t>
  </si>
  <si>
    <t>90 KG</t>
  </si>
  <si>
    <t>45 KG</t>
  </si>
  <si>
    <t>6 KG</t>
  </si>
  <si>
    <t>青菜</t>
    <phoneticPr fontId="4" type="noConversion"/>
  </si>
  <si>
    <t>雅勝</t>
  </si>
  <si>
    <t>春之谷</t>
    <phoneticPr fontId="4" type="noConversion"/>
  </si>
  <si>
    <t>杏鮑菇(QRC)</t>
    <phoneticPr fontId="4" type="noConversion"/>
  </si>
  <si>
    <t>廖文經-大發農場</t>
    <phoneticPr fontId="4" type="noConversion"/>
  </si>
  <si>
    <t>瘦夾心肉片</t>
    <phoneticPr fontId="4" type="noConversion"/>
  </si>
  <si>
    <t>義美</t>
    <phoneticPr fontId="4" type="noConversion"/>
  </si>
  <si>
    <t>超秦</t>
  </si>
  <si>
    <t>廖文經-大發農場</t>
  </si>
  <si>
    <t>18 KG</t>
  </si>
  <si>
    <t>110 KG</t>
  </si>
  <si>
    <t>雞丁(CAS)</t>
    <phoneticPr fontId="4" type="noConversion"/>
  </si>
  <si>
    <t>有機青江菜</t>
    <phoneticPr fontId="4" type="noConversion"/>
  </si>
  <si>
    <t>2 桶</t>
  </si>
  <si>
    <t>杏鮑菇頭(QRC)</t>
  </si>
  <si>
    <t>4 桶</t>
  </si>
  <si>
    <t>南瓜(QRC)</t>
    <phoneticPr fontId="4" type="noConversion"/>
  </si>
  <si>
    <t>脆筍片</t>
    <phoneticPr fontId="4" type="noConversion"/>
  </si>
  <si>
    <t>紅蘿蔔(QRC)</t>
    <phoneticPr fontId="4" type="noConversion"/>
  </si>
  <si>
    <t>素肚</t>
    <phoneticPr fontId="4" type="noConversion"/>
  </si>
  <si>
    <t>青木瓜(QRC)</t>
    <phoneticPr fontId="4" type="noConversion"/>
  </si>
  <si>
    <t>牛蒡湯</t>
    <phoneticPr fontId="4" type="noConversion"/>
  </si>
  <si>
    <t>乳品類(份)</t>
    <phoneticPr fontId="4" type="noConversion"/>
  </si>
  <si>
    <t>茄汁洋芋</t>
    <phoneticPr fontId="4" type="noConversion"/>
  </si>
  <si>
    <t>牛蒡雞湯</t>
    <phoneticPr fontId="4" type="noConversion"/>
  </si>
  <si>
    <t>玉米炒蛋</t>
    <phoneticPr fontId="4" type="noConversion"/>
  </si>
  <si>
    <t>黑豆排骨湯</t>
    <phoneticPr fontId="4" type="noConversion"/>
  </si>
  <si>
    <t>南瓜粉蒸肉</t>
    <phoneticPr fontId="4" type="noConversion"/>
  </si>
  <si>
    <t>鐵板豆腐</t>
    <phoneticPr fontId="4" type="noConversion"/>
  </si>
  <si>
    <t>豬血湯</t>
    <phoneticPr fontId="4" type="noConversion"/>
  </si>
  <si>
    <t>平和果菜生產合作社</t>
  </si>
  <si>
    <t>洗選蛋&lt;東杰&gt;</t>
  </si>
  <si>
    <t>馬鈴薯(削皮)(進口)+</t>
  </si>
  <si>
    <t>有機味美菜</t>
    <phoneticPr fontId="4" type="noConversion"/>
  </si>
  <si>
    <t>薑絲</t>
    <phoneticPr fontId="4" type="noConversion"/>
  </si>
  <si>
    <t>蒸肉粉(五香)&lt;飛馬&gt;(600g)</t>
  </si>
  <si>
    <t>白干絲(非基改)</t>
    <phoneticPr fontId="4" type="noConversion"/>
  </si>
  <si>
    <t>80 KG</t>
    <phoneticPr fontId="4" type="noConversion"/>
  </si>
  <si>
    <t>桃園市蘆竹區南崁國中111學年第一學期學生午餐食譜設計表  第 14 週</t>
    <phoneticPr fontId="5" type="noConversion"/>
  </si>
  <si>
    <t>蕃茄醬&lt;可果美&gt;(3330g)</t>
  </si>
  <si>
    <t>合德碾米工廠</t>
    <phoneticPr fontId="4" type="noConversion"/>
  </si>
  <si>
    <t>樹子石斑魚</t>
  </si>
  <si>
    <t>青木瓜燉肉</t>
  </si>
  <si>
    <t>破布子&lt;定芳&gt;(3K)</t>
  </si>
  <si>
    <t>18 盒</t>
  </si>
  <si>
    <t>126 KG</t>
  </si>
  <si>
    <t>玉米粒(CAS)&lt;嘉鹿&gt;</t>
  </si>
  <si>
    <t>長酸菜(切)</t>
  </si>
  <si>
    <t>龍骨丁(CAS)&lt;雅勝&gt;</t>
  </si>
  <si>
    <t>24 KG</t>
  </si>
  <si>
    <t>32 KG</t>
  </si>
  <si>
    <t>韮菜(QRC)</t>
  </si>
  <si>
    <t>程盈華</t>
  </si>
  <si>
    <t>1.2 KG</t>
  </si>
  <si>
    <t>全國漁會</t>
    <phoneticPr fontId="4" type="noConversion"/>
  </si>
  <si>
    <t>龍虎斑魚丁(QRC)-自購</t>
    <phoneticPr fontId="4" type="noConversion"/>
  </si>
  <si>
    <t>黑豆(非基改)--提前送</t>
    <phoneticPr fontId="4" type="noConversion"/>
  </si>
  <si>
    <t>有機A菜</t>
    <phoneticPr fontId="4" type="noConversion"/>
  </si>
  <si>
    <t>樹子豆包</t>
    <phoneticPr fontId="4" type="noConversion"/>
  </si>
  <si>
    <t>生豆包(非基改) - 25片</t>
    <phoneticPr fontId="4" type="noConversion"/>
  </si>
  <si>
    <t>紫米飯-紫糯米*(提前送)</t>
    <phoneticPr fontId="4" type="noConversion"/>
  </si>
  <si>
    <t>蓮藕黑豆湯</t>
    <phoneticPr fontId="4" type="noConversion"/>
  </si>
  <si>
    <t>蓮藕片(QRC)</t>
    <phoneticPr fontId="4" type="noConversion"/>
  </si>
  <si>
    <t>黃平旺</t>
    <phoneticPr fontId="4" type="noConversion"/>
  </si>
  <si>
    <t>青木瓜繽紛炒</t>
    <phoneticPr fontId="4" type="noConversion"/>
  </si>
  <si>
    <t>木耳絲(QRC)</t>
    <phoneticPr fontId="4" type="noConversion"/>
  </si>
  <si>
    <t>魏琮霖</t>
    <phoneticPr fontId="4" type="noConversion"/>
  </si>
  <si>
    <t>酸菜素肚湯</t>
    <phoneticPr fontId="4" type="noConversion"/>
  </si>
  <si>
    <t>20 包</t>
    <phoneticPr fontId="4" type="noConversion"/>
  </si>
  <si>
    <t>魏琮霖-大昌菌菇場</t>
  </si>
  <si>
    <t>荃薪公司</t>
  </si>
  <si>
    <t>嫩油豆腐丁(非基改)</t>
    <phoneticPr fontId="4" type="noConversion"/>
  </si>
  <si>
    <t>信泰</t>
  </si>
  <si>
    <t>2 KG</t>
    <phoneticPr fontId="4" type="noConversion"/>
  </si>
  <si>
    <t>自購</t>
    <phoneticPr fontId="4" type="noConversion"/>
  </si>
  <si>
    <t>薑燒南瓜油豆腐</t>
    <phoneticPr fontId="4" type="noConversion"/>
  </si>
  <si>
    <t>桃園市蘆竹區南崁國中111學年第一學期學生午餐食譜設計表  第 14 週   (素食)</t>
    <phoneticPr fontId="5" type="noConversion"/>
  </si>
  <si>
    <t>牛蒡(QRC)</t>
    <phoneticPr fontId="4" type="noConversion"/>
  </si>
  <si>
    <t>橘子</t>
    <phoneticPr fontId="4" type="noConversion"/>
  </si>
  <si>
    <t>營養師:                                                                                      午餐秘書:                                                                                              主任:                                                                                                     校長: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</si>
</sst>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0.0&quot;KG&quot;"/>
    <numFmt numFmtId="183" formatCode="#\ &quot;包&quot;"/>
    <numFmt numFmtId="184" formatCode="#\ &quot;KG&quot;"/>
    <numFmt numFmtId="185" formatCode="#\ &quot;份&quot;"/>
    <numFmt numFmtId="187" formatCode="0;_栀"/>
    <numFmt numFmtId="188" formatCode="#\ &quot;瓶&quot;"/>
  </numFmts>
  <fonts count="2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53"/>
      <name val="標楷體"/>
      <family val="4"/>
      <charset val="136"/>
    </font>
    <font>
      <b/>
      <sz val="26"/>
      <name val="新細明體"/>
      <family val="1"/>
      <charset val="136"/>
    </font>
    <font>
      <sz val="26"/>
      <name val="新細明體"/>
      <family val="1"/>
      <charset val="136"/>
    </font>
    <font>
      <b/>
      <sz val="26"/>
      <name val="新細明體"/>
      <family val="1"/>
      <charset val="136"/>
      <scheme val="minor"/>
    </font>
    <font>
      <sz val="26"/>
      <name val="新細明體"/>
      <family val="1"/>
      <charset val="136"/>
      <scheme val="minor"/>
    </font>
    <font>
      <sz val="22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  <font>
      <sz val="25"/>
      <color theme="1"/>
      <name val="新細明體"/>
      <family val="1"/>
      <charset val="136"/>
      <scheme val="minor"/>
    </font>
    <font>
      <sz val="25"/>
      <name val="新細明體"/>
      <family val="1"/>
      <charset val="136"/>
      <scheme val="minor"/>
    </font>
    <font>
      <sz val="2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25"/>
      <name val="新細明體"/>
      <family val="1"/>
      <charset val="136"/>
    </font>
    <font>
      <sz val="25"/>
      <name val="新細明體"/>
      <family val="1"/>
      <charset val="136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8"/>
      <name val="新細明體"/>
      <family val="1"/>
      <charset val="136"/>
    </font>
    <font>
      <sz val="12"/>
      <name val="PMingLiu"/>
      <family val="1"/>
      <charset val="136"/>
    </font>
    <font>
      <sz val="26"/>
      <color theme="1"/>
      <name val="新細明體"/>
      <family val="1"/>
      <charset val="136"/>
      <scheme val="minor"/>
    </font>
    <font>
      <sz val="24"/>
      <color theme="1"/>
      <name val="新細明體"/>
      <family val="1"/>
      <charset val="136"/>
      <scheme val="minor"/>
    </font>
    <font>
      <b/>
      <sz val="25"/>
      <name val="新細明體"/>
      <family val="1"/>
      <charset val="136"/>
      <scheme val="minor"/>
    </font>
    <font>
      <b/>
      <strike/>
      <sz val="26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horizontal="left" vertical="center"/>
    </xf>
    <xf numFmtId="0" fontId="16" fillId="0" borderId="0">
      <alignment vertical="center"/>
    </xf>
    <xf numFmtId="0" fontId="23" fillId="0" borderId="0"/>
    <xf numFmtId="0" fontId="2" fillId="0" borderId="0"/>
  </cellStyleXfs>
  <cellXfs count="108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2" borderId="2" xfId="1" applyFont="1" applyFill="1" applyBorder="1">
      <alignment vertical="center"/>
    </xf>
    <xf numFmtId="0" fontId="2" fillId="0" borderId="0" xfId="1">
      <alignment vertical="center"/>
    </xf>
    <xf numFmtId="0" fontId="8" fillId="2" borderId="2" xfId="1" applyFont="1" applyFill="1" applyBorder="1">
      <alignment vertical="center"/>
    </xf>
    <xf numFmtId="0" fontId="7" fillId="2" borderId="2" xfId="1" applyFont="1" applyFill="1" applyBorder="1" applyAlignment="1">
      <alignment horizontal="center" vertical="center" shrinkToFit="1"/>
    </xf>
    <xf numFmtId="0" fontId="11" fillId="0" borderId="0" xfId="1" applyFont="1">
      <alignment vertical="center"/>
    </xf>
    <xf numFmtId="0" fontId="13" fillId="0" borderId="0" xfId="0" applyFont="1">
      <alignment vertical="center"/>
    </xf>
    <xf numFmtId="0" fontId="14" fillId="2" borderId="2" xfId="0" applyFont="1" applyFill="1" applyBorder="1">
      <alignment vertical="center"/>
    </xf>
    <xf numFmtId="0" fontId="15" fillId="0" borderId="0" xfId="0" applyFont="1">
      <alignment vertical="center"/>
    </xf>
    <xf numFmtId="0" fontId="18" fillId="0" borderId="2" xfId="1" applyFont="1" applyBorder="1" applyAlignment="1">
      <alignment horizontal="center" vertical="center"/>
    </xf>
    <xf numFmtId="0" fontId="18" fillId="0" borderId="2" xfId="1" applyFont="1" applyBorder="1">
      <alignment vertical="center"/>
    </xf>
    <xf numFmtId="0" fontId="18" fillId="2" borderId="2" xfId="1" applyFont="1" applyFill="1" applyBorder="1" applyAlignment="1">
      <alignment horizontal="center" vertical="center"/>
    </xf>
    <xf numFmtId="0" fontId="18" fillId="2" borderId="2" xfId="1" applyFont="1" applyFill="1" applyBorder="1">
      <alignment vertical="center"/>
    </xf>
    <xf numFmtId="0" fontId="20" fillId="0" borderId="0" xfId="1" applyFont="1">
      <alignment vertical="center"/>
    </xf>
    <xf numFmtId="187" fontId="18" fillId="0" borderId="2" xfId="1" applyNumberFormat="1" applyFont="1" applyBorder="1" applyAlignment="1">
      <alignment horizontal="center" vertical="center"/>
    </xf>
    <xf numFmtId="0" fontId="18" fillId="0" borderId="0" xfId="1" applyFont="1">
      <alignment vertical="center"/>
    </xf>
    <xf numFmtId="0" fontId="22" fillId="0" borderId="0" xfId="1" applyFont="1">
      <alignment vertical="center"/>
    </xf>
    <xf numFmtId="0" fontId="18" fillId="0" borderId="0" xfId="1" applyFont="1" applyAlignment="1">
      <alignment horizontal="right" vertical="center"/>
    </xf>
    <xf numFmtId="0" fontId="2" fillId="0" borderId="0" xfId="1" applyAlignment="1">
      <alignment horizontal="right" vertical="center"/>
    </xf>
    <xf numFmtId="0" fontId="5" fillId="0" borderId="0" xfId="1" applyFont="1">
      <alignment vertical="center"/>
    </xf>
    <xf numFmtId="0" fontId="10" fillId="0" borderId="2" xfId="3" applyFont="1" applyBorder="1">
      <alignment horizontal="left" vertical="center"/>
    </xf>
    <xf numFmtId="0" fontId="10" fillId="0" borderId="2" xfId="3" applyFont="1" applyBorder="1" applyAlignment="1">
      <alignment horizontal="right" vertical="center"/>
    </xf>
    <xf numFmtId="184" fontId="10" fillId="0" borderId="2" xfId="3" applyNumberFormat="1" applyFont="1" applyBorder="1" applyAlignment="1">
      <alignment horizontal="right" vertical="center"/>
    </xf>
    <xf numFmtId="185" fontId="10" fillId="2" borderId="2" xfId="3" applyNumberFormat="1" applyFont="1" applyFill="1" applyBorder="1" applyAlignment="1">
      <alignment horizontal="right" vertical="center"/>
    </xf>
    <xf numFmtId="0" fontId="24" fillId="0" borderId="2" xfId="3" applyFont="1" applyBorder="1">
      <alignment horizontal="left" vertical="center"/>
    </xf>
    <xf numFmtId="0" fontId="24" fillId="0" borderId="2" xfId="3" applyFont="1" applyBorder="1" applyAlignment="1">
      <alignment horizontal="right" vertical="center"/>
    </xf>
    <xf numFmtId="0" fontId="8" fillId="3" borderId="2" xfId="0" applyFont="1" applyFill="1" applyBorder="1">
      <alignment vertical="center"/>
    </xf>
    <xf numFmtId="185" fontId="10" fillId="0" borderId="2" xfId="3" applyNumberFormat="1" applyFont="1" applyBorder="1" applyAlignment="1">
      <alignment horizontal="right" vertical="center"/>
    </xf>
    <xf numFmtId="181" fontId="11" fillId="0" borderId="8" xfId="1" applyNumberFormat="1" applyFont="1" applyBorder="1">
      <alignment vertical="center"/>
    </xf>
    <xf numFmtId="181" fontId="11" fillId="0" borderId="0" xfId="1" applyNumberFormat="1" applyFont="1">
      <alignment vertical="center"/>
    </xf>
    <xf numFmtId="0" fontId="10" fillId="2" borderId="2" xfId="3" applyFont="1" applyFill="1" applyBorder="1" applyAlignment="1">
      <alignment horizontal="right" vertical="center"/>
    </xf>
    <xf numFmtId="0" fontId="8" fillId="5" borderId="2" xfId="0" applyFont="1" applyFill="1" applyBorder="1">
      <alignment vertical="center"/>
    </xf>
    <xf numFmtId="0" fontId="24" fillId="4" borderId="2" xfId="3" applyFont="1" applyFill="1" applyBorder="1" applyAlignment="1">
      <alignment horizontal="right" vertical="center"/>
    </xf>
    <xf numFmtId="0" fontId="25" fillId="0" borderId="2" xfId="3" applyFont="1" applyBorder="1">
      <alignment horizontal="left" vertical="center"/>
    </xf>
    <xf numFmtId="0" fontId="25" fillId="0" borderId="2" xfId="3" applyFont="1" applyBorder="1" applyAlignment="1">
      <alignment horizontal="right" vertical="center"/>
    </xf>
    <xf numFmtId="0" fontId="25" fillId="0" borderId="2" xfId="3" applyFont="1" applyBorder="1" applyAlignment="1">
      <alignment horizontal="center" vertical="center" textRotation="255"/>
    </xf>
    <xf numFmtId="180" fontId="7" fillId="2" borderId="2" xfId="1" applyNumberFormat="1" applyFont="1" applyFill="1" applyBorder="1">
      <alignment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24" fillId="0" borderId="2" xfId="3" applyFont="1" applyBorder="1" applyAlignment="1">
      <alignment horizontal="left" vertical="center" textRotation="255"/>
    </xf>
    <xf numFmtId="0" fontId="24" fillId="0" borderId="2" xfId="3" applyFont="1" applyBorder="1" applyAlignment="1">
      <alignment horizontal="center" vertical="center" textRotation="255"/>
    </xf>
    <xf numFmtId="0" fontId="7" fillId="2" borderId="2" xfId="1" applyFont="1" applyFill="1" applyBorder="1" applyAlignment="1">
      <alignment horizontal="center"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right" vertical="center"/>
    </xf>
    <xf numFmtId="0" fontId="14" fillId="0" borderId="2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right" vertical="center"/>
    </xf>
    <xf numFmtId="183" fontId="10" fillId="0" borderId="2" xfId="0" applyNumberFormat="1" applyFont="1" applyBorder="1" applyAlignment="1">
      <alignment horizontal="right" vertical="center"/>
    </xf>
    <xf numFmtId="0" fontId="8" fillId="2" borderId="2" xfId="3" applyFont="1" applyFill="1" applyBorder="1" applyAlignment="1">
      <alignment horizontal="right" vertical="center"/>
    </xf>
    <xf numFmtId="0" fontId="8" fillId="0" borderId="2" xfId="3" applyFont="1" applyBorder="1" applyAlignment="1">
      <alignment horizontal="right" vertical="center"/>
    </xf>
    <xf numFmtId="0" fontId="10" fillId="2" borderId="2" xfId="3" applyFont="1" applyFill="1" applyBorder="1" applyAlignment="1">
      <alignment horizontal="center" vertical="top" textRotation="255"/>
    </xf>
    <xf numFmtId="0" fontId="10" fillId="2" borderId="2" xfId="3" applyFont="1" applyFill="1" applyBorder="1">
      <alignment horizontal="left" vertical="center"/>
    </xf>
    <xf numFmtId="188" fontId="10" fillId="2" borderId="2" xfId="3" applyNumberFormat="1" applyFont="1" applyFill="1" applyBorder="1" applyAlignment="1">
      <alignment horizontal="right" vertical="center"/>
    </xf>
    <xf numFmtId="0" fontId="9" fillId="2" borderId="2" xfId="3" applyFont="1" applyFill="1" applyBorder="1">
      <alignment horizontal="left" vertical="center"/>
    </xf>
    <xf numFmtId="0" fontId="9" fillId="2" borderId="2" xfId="3" applyFont="1" applyFill="1" applyBorder="1" applyAlignment="1">
      <alignment horizontal="right" vertical="center"/>
    </xf>
    <xf numFmtId="0" fontId="26" fillId="2" borderId="2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27" fillId="2" borderId="2" xfId="0" applyFont="1" applyFill="1" applyBorder="1">
      <alignment vertical="center"/>
    </xf>
    <xf numFmtId="0" fontId="10" fillId="2" borderId="2" xfId="3" applyFont="1" applyFill="1" applyBorder="1" applyAlignment="1">
      <alignment horizontal="left" vertical="center" textRotation="255"/>
    </xf>
    <xf numFmtId="0" fontId="10" fillId="2" borderId="2" xfId="3" applyFont="1" applyFill="1" applyBorder="1" applyAlignment="1">
      <alignment horizontal="center" vertical="center" textRotation="255"/>
    </xf>
    <xf numFmtId="0" fontId="18" fillId="0" borderId="5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17" fillId="0" borderId="9" xfId="1" applyFont="1" applyBorder="1" applyAlignment="1">
      <alignment horizontal="left" vertical="center" wrapText="1"/>
    </xf>
    <xf numFmtId="0" fontId="17" fillId="0" borderId="12" xfId="1" applyFont="1" applyBorder="1" applyAlignment="1">
      <alignment horizontal="left" vertical="center" wrapText="1"/>
    </xf>
    <xf numFmtId="2" fontId="19" fillId="0" borderId="8" xfId="1" applyNumberFormat="1" applyFont="1" applyBorder="1" applyAlignment="1">
      <alignment horizontal="center" vertical="center"/>
    </xf>
    <xf numFmtId="2" fontId="19" fillId="0" borderId="0" xfId="1" applyNumberFormat="1" applyFont="1" applyAlignment="1">
      <alignment horizontal="center" vertical="center"/>
    </xf>
    <xf numFmtId="0" fontId="17" fillId="0" borderId="9" xfId="1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24" fillId="0" borderId="2" xfId="3" applyFont="1" applyBorder="1" applyAlignment="1">
      <alignment horizontal="left" vertical="center" textRotation="255"/>
    </xf>
    <xf numFmtId="0" fontId="24" fillId="0" borderId="2" xfId="0" applyFont="1" applyBorder="1" applyAlignment="1">
      <alignment horizontal="left" vertical="center" textRotation="255"/>
    </xf>
    <xf numFmtId="0" fontId="10" fillId="0" borderId="2" xfId="3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0" fontId="24" fillId="0" borderId="2" xfId="3" applyFont="1" applyBorder="1" applyAlignment="1">
      <alignment horizontal="center" vertical="center" textRotation="255"/>
    </xf>
    <xf numFmtId="0" fontId="24" fillId="0" borderId="2" xfId="0" applyFont="1" applyBorder="1" applyAlignment="1">
      <alignment horizontal="center" vertical="center" textRotation="255"/>
    </xf>
    <xf numFmtId="0" fontId="24" fillId="0" borderId="3" xfId="3" applyFont="1" applyBorder="1" applyAlignment="1">
      <alignment horizontal="center" vertical="center" textRotation="255"/>
    </xf>
    <xf numFmtId="0" fontId="24" fillId="0" borderId="4" xfId="3" applyFont="1" applyBorder="1" applyAlignment="1">
      <alignment horizontal="center" vertical="center" textRotation="255"/>
    </xf>
    <xf numFmtId="0" fontId="10" fillId="0" borderId="3" xfId="3" applyFont="1" applyBorder="1" applyAlignment="1">
      <alignment horizontal="center" vertical="top" textRotation="255"/>
    </xf>
    <xf numFmtId="0" fontId="10" fillId="0" borderId="4" xfId="3" applyFont="1" applyBorder="1" applyAlignment="1">
      <alignment horizontal="center" vertical="top" textRotation="255"/>
    </xf>
    <xf numFmtId="182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top" textRotation="255"/>
    </xf>
    <xf numFmtId="0" fontId="10" fillId="2" borderId="2" xfId="0" applyFont="1" applyFill="1" applyBorder="1" applyAlignment="1">
      <alignment horizontal="right"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textRotation="255"/>
    </xf>
    <xf numFmtId="0" fontId="10" fillId="2" borderId="2" xfId="0" applyFont="1" applyFill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/>
    </xf>
    <xf numFmtId="177" fontId="7" fillId="2" borderId="2" xfId="1" applyNumberFormat="1" applyFont="1" applyFill="1" applyBorder="1" applyAlignment="1">
      <alignment horizontal="center" vertical="center"/>
    </xf>
    <xf numFmtId="178" fontId="7" fillId="2" borderId="2" xfId="1" applyNumberFormat="1" applyFont="1" applyFill="1" applyBorder="1" applyAlignment="1">
      <alignment horizontal="center" vertical="center"/>
    </xf>
    <xf numFmtId="179" fontId="7" fillId="2" borderId="2" xfId="1" applyNumberFormat="1" applyFont="1" applyFill="1" applyBorder="1" applyAlignment="1">
      <alignment horizontal="center" vertical="center"/>
    </xf>
    <xf numFmtId="180" fontId="7" fillId="2" borderId="5" xfId="1" applyNumberFormat="1" applyFont="1" applyFill="1" applyBorder="1" applyAlignment="1">
      <alignment horizontal="center" vertical="center"/>
    </xf>
    <xf numFmtId="180" fontId="7" fillId="2" borderId="7" xfId="1" applyNumberFormat="1" applyFont="1" applyFill="1" applyBorder="1" applyAlignment="1">
      <alignment horizontal="center" vertical="center"/>
    </xf>
    <xf numFmtId="180" fontId="7" fillId="2" borderId="6" xfId="1" applyNumberFormat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textRotation="255"/>
    </xf>
    <xf numFmtId="0" fontId="10" fillId="2" borderId="2" xfId="0" applyFont="1" applyFill="1" applyBorder="1" applyAlignment="1">
      <alignment horizontal="left" vertical="center" textRotation="255"/>
    </xf>
    <xf numFmtId="0" fontId="10" fillId="2" borderId="2" xfId="3" applyFont="1" applyFill="1" applyBorder="1" applyAlignment="1">
      <alignment horizontal="center" vertical="center" textRotation="255"/>
    </xf>
    <xf numFmtId="0" fontId="10" fillId="2" borderId="2" xfId="0" applyFont="1" applyFill="1" applyBorder="1" applyAlignment="1">
      <alignment horizontal="center" vertical="center" textRotation="255"/>
    </xf>
    <xf numFmtId="0" fontId="10" fillId="2" borderId="3" xfId="3" applyFont="1" applyFill="1" applyBorder="1" applyAlignment="1">
      <alignment horizontal="center" vertical="center" textRotation="255"/>
    </xf>
    <xf numFmtId="0" fontId="10" fillId="2" borderId="4" xfId="3" applyFont="1" applyFill="1" applyBorder="1" applyAlignment="1">
      <alignment horizontal="center" vertical="center" textRotation="255"/>
    </xf>
    <xf numFmtId="0" fontId="10" fillId="2" borderId="3" xfId="3" applyFont="1" applyFill="1" applyBorder="1" applyAlignment="1">
      <alignment horizontal="center" vertical="top" textRotation="255"/>
    </xf>
    <xf numFmtId="0" fontId="10" fillId="2" borderId="4" xfId="3" applyFont="1" applyFill="1" applyBorder="1" applyAlignment="1">
      <alignment horizontal="center" vertical="top" textRotation="255"/>
    </xf>
  </cellXfs>
  <cellStyles count="7">
    <cellStyle name="Headstyle" xfId="3"/>
    <cellStyle name="一般" xfId="0" builtinId="0"/>
    <cellStyle name="一般 145" xfId="2"/>
    <cellStyle name="一般 2" xfId="5"/>
    <cellStyle name="一般 3" xfId="1"/>
    <cellStyle name="一般 3 2" xfId="4"/>
    <cellStyle name="一般 4" xfId="6"/>
  </cellStyles>
  <dxfs count="0"/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1"/>
  <sheetViews>
    <sheetView tabSelected="1" zoomScale="40" zoomScaleNormal="40" zoomScaleSheetLayoutView="50" workbookViewId="0">
      <selection activeCell="E28" sqref="A28:XFD28"/>
    </sheetView>
  </sheetViews>
  <sheetFormatPr defaultColWidth="8.875" defaultRowHeight="4.9000000000000004" customHeight="1"/>
  <cols>
    <col min="1" max="1" width="7" style="3" customWidth="1"/>
    <col min="2" max="2" width="8.5" style="3" customWidth="1"/>
    <col min="3" max="3" width="53.625" style="3" customWidth="1"/>
    <col min="4" max="4" width="16.5" style="3" customWidth="1"/>
    <col min="5" max="5" width="20.625" style="3" customWidth="1"/>
    <col min="6" max="6" width="19.5" style="3" hidden="1" customWidth="1"/>
    <col min="7" max="7" width="15.25" style="3" hidden="1" customWidth="1"/>
    <col min="8" max="8" width="8.5" style="3" customWidth="1"/>
    <col min="9" max="9" width="53.625" style="3" customWidth="1"/>
    <col min="10" max="10" width="16.5" style="3" customWidth="1"/>
    <col min="11" max="11" width="20.625" style="3" customWidth="1"/>
    <col min="12" max="12" width="19.5" style="3" hidden="1" customWidth="1"/>
    <col min="13" max="13" width="15.25" style="3" hidden="1" customWidth="1"/>
    <col min="14" max="14" width="8.5" style="3" customWidth="1"/>
    <col min="15" max="15" width="61.5" style="3" customWidth="1"/>
    <col min="16" max="16" width="18" style="3" customWidth="1"/>
    <col min="17" max="17" width="20.625" style="19" customWidth="1"/>
    <col min="18" max="18" width="15.625" style="3" hidden="1" customWidth="1"/>
    <col min="19" max="19" width="15.625" style="20" hidden="1" customWidth="1"/>
    <col min="20" max="20" width="8.5" style="3" customWidth="1"/>
    <col min="21" max="21" width="55.25" style="3" customWidth="1"/>
    <col min="22" max="22" width="15.25" style="3" customWidth="1"/>
    <col min="23" max="23" width="20.625" style="19" customWidth="1"/>
    <col min="24" max="25" width="15.625" style="3" hidden="1" customWidth="1"/>
    <col min="26" max="26" width="8.5" style="3" customWidth="1"/>
    <col min="27" max="27" width="66.5" style="3" customWidth="1"/>
    <col min="28" max="28" width="16.5" style="3" customWidth="1"/>
    <col min="29" max="29" width="20.625" style="19" customWidth="1"/>
    <col min="30" max="30" width="14.25" style="3" hidden="1" customWidth="1"/>
    <col min="31" max="31" width="15.625" style="3" hidden="1" customWidth="1"/>
    <col min="32" max="35" width="15.75" style="3" customWidth="1"/>
    <col min="36" max="16384" width="8.875" style="3"/>
  </cols>
  <sheetData>
    <row r="1" spans="1:34" s="1" customFormat="1" ht="83.25" customHeight="1">
      <c r="A1" s="92" t="s">
        <v>105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4" ht="54.95" customHeight="1">
      <c r="A2" s="2" t="s">
        <v>0</v>
      </c>
      <c r="B2" s="93">
        <v>44893</v>
      </c>
      <c r="C2" s="93"/>
      <c r="D2" s="93"/>
      <c r="E2" s="93"/>
      <c r="F2" s="93"/>
      <c r="G2" s="93"/>
      <c r="H2" s="94">
        <f>B2+1</f>
        <v>44894</v>
      </c>
      <c r="I2" s="94"/>
      <c r="J2" s="94"/>
      <c r="K2" s="94"/>
      <c r="L2" s="94"/>
      <c r="M2" s="94"/>
      <c r="N2" s="95">
        <f>H2+1</f>
        <v>44895</v>
      </c>
      <c r="O2" s="95"/>
      <c r="P2" s="95"/>
      <c r="Q2" s="95"/>
      <c r="R2" s="95"/>
      <c r="S2" s="95"/>
      <c r="T2" s="96">
        <f>N2+1</f>
        <v>44896</v>
      </c>
      <c r="U2" s="96"/>
      <c r="V2" s="96"/>
      <c r="W2" s="96"/>
      <c r="X2" s="96"/>
      <c r="Y2" s="96"/>
      <c r="Z2" s="97">
        <f>T2+1</f>
        <v>44897</v>
      </c>
      <c r="AA2" s="98"/>
      <c r="AB2" s="98"/>
      <c r="AC2" s="99"/>
      <c r="AD2" s="37"/>
      <c r="AE2" s="37"/>
    </row>
    <row r="3" spans="1:34" ht="54.95" customHeight="1">
      <c r="A3" s="39" t="s">
        <v>1</v>
      </c>
      <c r="B3" s="2"/>
      <c r="C3" s="89">
        <v>1607</v>
      </c>
      <c r="D3" s="89"/>
      <c r="E3" s="89"/>
      <c r="F3" s="4"/>
      <c r="G3" s="4"/>
      <c r="H3" s="2"/>
      <c r="I3" s="89">
        <v>1607</v>
      </c>
      <c r="J3" s="89"/>
      <c r="K3" s="89"/>
      <c r="L3" s="4"/>
      <c r="M3" s="4"/>
      <c r="N3" s="2"/>
      <c r="O3" s="89">
        <v>1607</v>
      </c>
      <c r="P3" s="89"/>
      <c r="Q3" s="89"/>
      <c r="R3" s="4"/>
      <c r="S3" s="4"/>
      <c r="T3" s="2"/>
      <c r="U3" s="89">
        <v>1607</v>
      </c>
      <c r="V3" s="89"/>
      <c r="W3" s="89"/>
      <c r="X3" s="4"/>
      <c r="Y3" s="4"/>
      <c r="Z3" s="2"/>
      <c r="AA3" s="89">
        <v>1607</v>
      </c>
      <c r="AB3" s="89"/>
      <c r="AC3" s="89"/>
      <c r="AD3" s="4"/>
      <c r="AE3" s="4"/>
    </row>
    <row r="4" spans="1:34" ht="54.95" customHeight="1">
      <c r="A4" s="39"/>
      <c r="B4" s="2"/>
      <c r="C4" s="43" t="s">
        <v>2</v>
      </c>
      <c r="D4" s="43" t="s">
        <v>3</v>
      </c>
      <c r="E4" s="5" t="s">
        <v>4</v>
      </c>
      <c r="F4" s="42" t="s">
        <v>5</v>
      </c>
      <c r="G4" s="42" t="s">
        <v>6</v>
      </c>
      <c r="H4" s="2"/>
      <c r="I4" s="43" t="s">
        <v>2</v>
      </c>
      <c r="J4" s="43" t="s">
        <v>3</v>
      </c>
      <c r="K4" s="5" t="s">
        <v>4</v>
      </c>
      <c r="L4" s="42" t="s">
        <v>5</v>
      </c>
      <c r="M4" s="42" t="s">
        <v>6</v>
      </c>
      <c r="N4" s="2"/>
      <c r="O4" s="43" t="s">
        <v>2</v>
      </c>
      <c r="P4" s="43" t="s">
        <v>3</v>
      </c>
      <c r="Q4" s="5" t="s">
        <v>4</v>
      </c>
      <c r="R4" s="42" t="s">
        <v>5</v>
      </c>
      <c r="S4" s="42" t="s">
        <v>6</v>
      </c>
      <c r="T4" s="2"/>
      <c r="U4" s="38" t="s">
        <v>2</v>
      </c>
      <c r="V4" s="38" t="s">
        <v>3</v>
      </c>
      <c r="W4" s="5" t="s">
        <v>4</v>
      </c>
      <c r="X4" s="39" t="s">
        <v>5</v>
      </c>
      <c r="Y4" s="39" t="s">
        <v>6</v>
      </c>
      <c r="Z4" s="2"/>
      <c r="AA4" s="38" t="s">
        <v>2</v>
      </c>
      <c r="AB4" s="38" t="s">
        <v>3</v>
      </c>
      <c r="AC4" s="5" t="s">
        <v>4</v>
      </c>
      <c r="AD4" s="39" t="s">
        <v>5</v>
      </c>
      <c r="AE4" s="39" t="s">
        <v>6</v>
      </c>
      <c r="AF4" s="29"/>
      <c r="AG4" s="30"/>
      <c r="AH4" s="30"/>
    </row>
    <row r="5" spans="1:34" s="6" customFormat="1" ht="54.95" customHeight="1">
      <c r="A5" s="90" t="s">
        <v>7</v>
      </c>
      <c r="B5" s="87"/>
      <c r="C5" s="86"/>
      <c r="D5" s="91"/>
      <c r="E5" s="88"/>
      <c r="F5" s="88"/>
      <c r="G5" s="88"/>
      <c r="H5" s="87"/>
      <c r="I5" s="86" t="s">
        <v>127</v>
      </c>
      <c r="J5" s="91" t="s">
        <v>107</v>
      </c>
      <c r="K5" s="88" t="s">
        <v>58</v>
      </c>
      <c r="L5" s="88">
        <v>88</v>
      </c>
      <c r="M5" s="88">
        <v>1320</v>
      </c>
      <c r="N5" s="87"/>
      <c r="O5" s="86"/>
      <c r="P5" s="86"/>
      <c r="Q5" s="86"/>
      <c r="R5" s="85"/>
      <c r="S5" s="86"/>
      <c r="T5" s="87"/>
      <c r="U5" s="86"/>
      <c r="V5" s="86"/>
      <c r="W5" s="86"/>
      <c r="X5" s="85"/>
      <c r="Y5" s="86"/>
      <c r="Z5" s="87"/>
      <c r="AA5" s="86"/>
      <c r="AB5" s="86"/>
      <c r="AC5" s="86"/>
      <c r="AD5" s="85"/>
      <c r="AE5" s="86"/>
    </row>
    <row r="6" spans="1:34" s="6" customFormat="1" ht="54.95" customHeight="1">
      <c r="A6" s="90"/>
      <c r="B6" s="87"/>
      <c r="C6" s="86"/>
      <c r="D6" s="91"/>
      <c r="E6" s="88"/>
      <c r="F6" s="88"/>
      <c r="G6" s="88"/>
      <c r="H6" s="87"/>
      <c r="I6" s="86"/>
      <c r="J6" s="91"/>
      <c r="K6" s="88"/>
      <c r="L6" s="88"/>
      <c r="M6" s="88"/>
      <c r="N6" s="87"/>
      <c r="O6" s="86"/>
      <c r="P6" s="86"/>
      <c r="Q6" s="86"/>
      <c r="R6" s="85"/>
      <c r="S6" s="86"/>
      <c r="T6" s="87"/>
      <c r="U6" s="86"/>
      <c r="V6" s="86"/>
      <c r="W6" s="86"/>
      <c r="X6" s="85"/>
      <c r="Y6" s="86"/>
      <c r="Z6" s="87"/>
      <c r="AA6" s="86"/>
      <c r="AB6" s="86"/>
      <c r="AC6" s="86"/>
      <c r="AD6" s="85"/>
      <c r="AE6" s="86"/>
    </row>
    <row r="7" spans="1:34" s="7" customFormat="1" ht="54.95" customHeight="1">
      <c r="A7" s="75" t="s">
        <v>8</v>
      </c>
      <c r="B7" s="77" t="s">
        <v>108</v>
      </c>
      <c r="C7" s="21" t="s">
        <v>28</v>
      </c>
      <c r="D7" s="21" t="s">
        <v>29</v>
      </c>
      <c r="E7" s="22" t="s">
        <v>30</v>
      </c>
      <c r="F7" s="22">
        <v>175</v>
      </c>
      <c r="G7" s="22">
        <v>350</v>
      </c>
      <c r="H7" s="77" t="s">
        <v>109</v>
      </c>
      <c r="I7" s="21" t="s">
        <v>26</v>
      </c>
      <c r="J7" s="21" t="s">
        <v>27</v>
      </c>
      <c r="K7" s="22" t="s">
        <v>37</v>
      </c>
      <c r="L7" s="22">
        <v>56</v>
      </c>
      <c r="M7" s="22">
        <v>560</v>
      </c>
      <c r="N7" s="77" t="s">
        <v>94</v>
      </c>
      <c r="O7" s="21" t="s">
        <v>102</v>
      </c>
      <c r="P7" s="21" t="s">
        <v>44</v>
      </c>
      <c r="Q7" s="22" t="s">
        <v>135</v>
      </c>
      <c r="R7" s="22">
        <v>75</v>
      </c>
      <c r="S7" s="22">
        <v>1500</v>
      </c>
      <c r="T7" s="79"/>
      <c r="U7" s="25"/>
      <c r="V7" s="25"/>
      <c r="W7" s="26"/>
      <c r="X7" s="26"/>
      <c r="Y7" s="26"/>
      <c r="Z7" s="79"/>
      <c r="AA7" s="25"/>
      <c r="AB7" s="25"/>
      <c r="AC7" s="26"/>
      <c r="AD7" s="26">
        <v>75</v>
      </c>
      <c r="AE7" s="26">
        <v>1350</v>
      </c>
    </row>
    <row r="8" spans="1:34" s="7" customFormat="1" ht="54.95" customHeight="1">
      <c r="A8" s="76"/>
      <c r="B8" s="78"/>
      <c r="C8" s="21" t="s">
        <v>53</v>
      </c>
      <c r="D8" s="21" t="s">
        <v>31</v>
      </c>
      <c r="E8" s="22" t="s">
        <v>32</v>
      </c>
      <c r="F8" s="22">
        <v>100</v>
      </c>
      <c r="G8" s="22">
        <v>150</v>
      </c>
      <c r="H8" s="78"/>
      <c r="I8" s="21" t="s">
        <v>50</v>
      </c>
      <c r="J8" s="21" t="s">
        <v>24</v>
      </c>
      <c r="K8" s="22" t="s">
        <v>77</v>
      </c>
      <c r="L8" s="22">
        <v>198</v>
      </c>
      <c r="M8" s="22">
        <v>21780</v>
      </c>
      <c r="N8" s="78"/>
      <c r="O8" s="21" t="s">
        <v>72</v>
      </c>
      <c r="P8" s="21" t="s">
        <v>24</v>
      </c>
      <c r="Q8" s="23">
        <v>95</v>
      </c>
      <c r="R8" s="22">
        <v>198</v>
      </c>
      <c r="S8" s="22">
        <f>Q8*R8</f>
        <v>18810</v>
      </c>
      <c r="T8" s="80"/>
      <c r="U8" s="25"/>
      <c r="V8" s="25"/>
      <c r="W8" s="26"/>
      <c r="X8" s="26"/>
      <c r="Y8" s="26"/>
      <c r="Z8" s="80"/>
      <c r="AA8" s="25"/>
      <c r="AB8" s="25"/>
      <c r="AC8" s="26"/>
      <c r="AD8" s="26">
        <v>198</v>
      </c>
      <c r="AE8" s="26">
        <v>19800</v>
      </c>
    </row>
    <row r="9" spans="1:34" s="7" customFormat="1" ht="54.95" customHeight="1">
      <c r="A9" s="76"/>
      <c r="B9" s="78"/>
      <c r="C9" s="21" t="s">
        <v>110</v>
      </c>
      <c r="D9" s="21" t="s">
        <v>48</v>
      </c>
      <c r="E9" s="22" t="s">
        <v>80</v>
      </c>
      <c r="F9" s="22">
        <v>630</v>
      </c>
      <c r="G9" s="22">
        <v>1260</v>
      </c>
      <c r="H9" s="78"/>
      <c r="I9" s="21" t="s">
        <v>33</v>
      </c>
      <c r="J9" s="21" t="s">
        <v>31</v>
      </c>
      <c r="K9" s="22" t="s">
        <v>62</v>
      </c>
      <c r="L9" s="22">
        <v>168</v>
      </c>
      <c r="M9" s="22">
        <v>168</v>
      </c>
      <c r="N9" s="78"/>
      <c r="O9" s="21" t="s">
        <v>33</v>
      </c>
      <c r="P9" s="21" t="s">
        <v>31</v>
      </c>
      <c r="Q9" s="22" t="s">
        <v>62</v>
      </c>
      <c r="R9" s="22">
        <v>168</v>
      </c>
      <c r="S9" s="22">
        <v>168</v>
      </c>
      <c r="T9" s="80"/>
      <c r="U9" s="25"/>
      <c r="V9" s="25"/>
      <c r="W9" s="26"/>
      <c r="X9" s="26"/>
      <c r="Y9" s="26"/>
      <c r="Z9" s="80"/>
      <c r="AA9" s="25"/>
      <c r="AB9" s="25"/>
      <c r="AC9" s="26"/>
      <c r="AD9" s="26">
        <v>168</v>
      </c>
      <c r="AE9" s="26">
        <v>168</v>
      </c>
    </row>
    <row r="10" spans="1:34" s="7" customFormat="1" ht="54.95" customHeight="1">
      <c r="A10" s="76"/>
      <c r="B10" s="78"/>
      <c r="C10" s="21" t="s">
        <v>51</v>
      </c>
      <c r="D10" s="21" t="s">
        <v>38</v>
      </c>
      <c r="E10" s="22" t="s">
        <v>111</v>
      </c>
      <c r="F10" s="22">
        <v>220</v>
      </c>
      <c r="G10" s="22">
        <v>3960</v>
      </c>
      <c r="H10" s="78"/>
      <c r="I10" s="21" t="s">
        <v>87</v>
      </c>
      <c r="J10" s="21" t="s">
        <v>97</v>
      </c>
      <c r="K10" s="23">
        <v>65</v>
      </c>
      <c r="L10" s="22">
        <v>45</v>
      </c>
      <c r="M10" s="22">
        <f>K10*L10</f>
        <v>2925</v>
      </c>
      <c r="N10" s="78"/>
      <c r="O10" s="21" t="s">
        <v>83</v>
      </c>
      <c r="P10" s="21" t="s">
        <v>97</v>
      </c>
      <c r="Q10" s="22" t="s">
        <v>64</v>
      </c>
      <c r="R10" s="22">
        <v>52</v>
      </c>
      <c r="S10" s="22">
        <v>4680</v>
      </c>
      <c r="T10" s="80"/>
      <c r="U10" s="25"/>
      <c r="V10" s="25"/>
      <c r="W10" s="26"/>
      <c r="X10" s="26"/>
      <c r="Y10" s="26"/>
      <c r="Z10" s="80"/>
      <c r="AA10" s="25"/>
      <c r="AB10" s="25"/>
      <c r="AC10" s="26"/>
      <c r="AD10" s="26">
        <v>52</v>
      </c>
      <c r="AE10" s="26">
        <v>4680</v>
      </c>
    </row>
    <row r="11" spans="1:34" s="7" customFormat="1" ht="54.95" customHeight="1">
      <c r="A11" s="76"/>
      <c r="B11" s="78"/>
      <c r="C11" s="21" t="s">
        <v>122</v>
      </c>
      <c r="D11" s="21" t="s">
        <v>121</v>
      </c>
      <c r="E11" s="22" t="s">
        <v>112</v>
      </c>
      <c r="F11" s="22">
        <v>0</v>
      </c>
      <c r="G11" s="22">
        <v>0</v>
      </c>
      <c r="H11" s="78"/>
      <c r="I11" s="21"/>
      <c r="J11" s="21"/>
      <c r="K11" s="23"/>
      <c r="L11" s="22"/>
      <c r="M11" s="22"/>
      <c r="N11" s="78"/>
      <c r="O11" s="21"/>
      <c r="P11" s="21"/>
      <c r="Q11" s="22"/>
      <c r="R11" s="22"/>
      <c r="S11" s="22"/>
      <c r="T11" s="80"/>
      <c r="U11" s="25"/>
      <c r="V11" s="25"/>
      <c r="W11" s="26"/>
      <c r="X11" s="26"/>
      <c r="Y11" s="26"/>
      <c r="Z11" s="80"/>
      <c r="AA11" s="25"/>
      <c r="AB11" s="25"/>
      <c r="AC11" s="26"/>
      <c r="AD11" s="26"/>
      <c r="AE11" s="26"/>
    </row>
    <row r="12" spans="1:34" s="7" customFormat="1" ht="54.95" customHeight="1">
      <c r="A12" s="76"/>
      <c r="B12" s="78"/>
      <c r="C12" s="45"/>
      <c r="D12" s="45"/>
      <c r="E12" s="45"/>
      <c r="F12" s="45"/>
      <c r="G12" s="45"/>
      <c r="H12" s="78"/>
      <c r="I12" s="21"/>
      <c r="J12" s="21"/>
      <c r="K12" s="22"/>
      <c r="L12" s="22"/>
      <c r="M12" s="22"/>
      <c r="N12" s="78"/>
      <c r="O12" s="21"/>
      <c r="P12" s="21"/>
      <c r="Q12" s="22"/>
      <c r="R12" s="22"/>
      <c r="S12" s="22"/>
      <c r="T12" s="80"/>
      <c r="U12" s="25"/>
      <c r="V12" s="25"/>
      <c r="W12" s="26"/>
      <c r="X12" s="26"/>
      <c r="Y12" s="26"/>
      <c r="Z12" s="80"/>
      <c r="AA12" s="25"/>
      <c r="AB12" s="25"/>
      <c r="AC12" s="26"/>
      <c r="AD12" s="26"/>
      <c r="AE12" s="26"/>
    </row>
    <row r="13" spans="1:34" s="7" customFormat="1" ht="54.95" customHeight="1">
      <c r="A13" s="75" t="s">
        <v>9</v>
      </c>
      <c r="B13" s="77" t="s">
        <v>90</v>
      </c>
      <c r="C13" s="21" t="s">
        <v>106</v>
      </c>
      <c r="D13" s="21" t="s">
        <v>45</v>
      </c>
      <c r="E13" s="22" t="s">
        <v>82</v>
      </c>
      <c r="F13" s="22">
        <v>225</v>
      </c>
      <c r="G13" s="22">
        <v>900</v>
      </c>
      <c r="H13" s="77" t="s">
        <v>92</v>
      </c>
      <c r="I13" s="21" t="s">
        <v>28</v>
      </c>
      <c r="J13" s="21" t="s">
        <v>29</v>
      </c>
      <c r="K13" s="22" t="s">
        <v>30</v>
      </c>
      <c r="L13" s="22">
        <v>175</v>
      </c>
      <c r="M13" s="22">
        <v>350</v>
      </c>
      <c r="N13" s="77" t="s">
        <v>95</v>
      </c>
      <c r="O13" s="46" t="s">
        <v>28</v>
      </c>
      <c r="P13" s="46" t="s">
        <v>29</v>
      </c>
      <c r="Q13" s="22" t="s">
        <v>30</v>
      </c>
      <c r="R13" s="22">
        <v>175</v>
      </c>
      <c r="S13" s="22">
        <v>350</v>
      </c>
      <c r="T13" s="79"/>
      <c r="U13" s="25"/>
      <c r="V13" s="25"/>
      <c r="W13" s="26"/>
      <c r="X13" s="26"/>
      <c r="Y13" s="26"/>
      <c r="Z13" s="79"/>
      <c r="AA13" s="25"/>
      <c r="AB13" s="25"/>
      <c r="AC13" s="26"/>
      <c r="AD13" s="26">
        <v>100</v>
      </c>
      <c r="AE13" s="26">
        <v>150</v>
      </c>
    </row>
    <row r="14" spans="1:34" s="7" customFormat="1" ht="54.95" customHeight="1">
      <c r="A14" s="76"/>
      <c r="B14" s="78"/>
      <c r="C14" s="21" t="s">
        <v>26</v>
      </c>
      <c r="D14" s="21" t="s">
        <v>27</v>
      </c>
      <c r="E14" s="22" t="s">
        <v>37</v>
      </c>
      <c r="F14" s="22">
        <v>56</v>
      </c>
      <c r="G14" s="22">
        <v>560</v>
      </c>
      <c r="H14" s="78"/>
      <c r="I14" s="21" t="s">
        <v>85</v>
      </c>
      <c r="J14" s="21" t="s">
        <v>27</v>
      </c>
      <c r="K14" s="22" t="s">
        <v>41</v>
      </c>
      <c r="L14" s="22">
        <v>56</v>
      </c>
      <c r="M14" s="22">
        <v>280</v>
      </c>
      <c r="N14" s="78"/>
      <c r="O14" s="46" t="s">
        <v>42</v>
      </c>
      <c r="P14" s="46" t="s">
        <v>136</v>
      </c>
      <c r="Q14" s="23">
        <v>6</v>
      </c>
      <c r="R14" s="22">
        <v>115</v>
      </c>
      <c r="S14" s="22">
        <f>Q14*R14</f>
        <v>690</v>
      </c>
      <c r="T14" s="80"/>
      <c r="U14" s="25"/>
      <c r="V14" s="25"/>
      <c r="W14" s="26"/>
      <c r="X14" s="26"/>
      <c r="Y14" s="26"/>
      <c r="Z14" s="80"/>
      <c r="AA14" s="25"/>
      <c r="AB14" s="25"/>
      <c r="AC14" s="26"/>
      <c r="AD14" s="26">
        <v>132</v>
      </c>
      <c r="AE14" s="26">
        <v>3696</v>
      </c>
    </row>
    <row r="15" spans="1:34" s="7" customFormat="1" ht="54.95" customHeight="1">
      <c r="A15" s="76"/>
      <c r="B15" s="78"/>
      <c r="C15" s="21" t="s">
        <v>55</v>
      </c>
      <c r="D15" s="21" t="s">
        <v>24</v>
      </c>
      <c r="E15" s="22" t="s">
        <v>66</v>
      </c>
      <c r="F15" s="22">
        <v>198</v>
      </c>
      <c r="G15" s="22">
        <v>1188</v>
      </c>
      <c r="H15" s="78"/>
      <c r="I15" s="21" t="s">
        <v>98</v>
      </c>
      <c r="J15" s="21" t="s">
        <v>36</v>
      </c>
      <c r="K15" s="22" t="s">
        <v>23</v>
      </c>
      <c r="L15" s="22">
        <v>93</v>
      </c>
      <c r="M15" s="22">
        <v>8835</v>
      </c>
      <c r="N15" s="78"/>
      <c r="O15" s="46" t="s">
        <v>49</v>
      </c>
      <c r="P15" s="46" t="s">
        <v>137</v>
      </c>
      <c r="Q15" s="23">
        <v>8</v>
      </c>
      <c r="R15" s="22">
        <v>198</v>
      </c>
      <c r="S15" s="22">
        <f>Q15*R15</f>
        <v>1584</v>
      </c>
      <c r="T15" s="80"/>
      <c r="U15" s="25"/>
      <c r="V15" s="25"/>
      <c r="W15" s="26"/>
      <c r="X15" s="26"/>
      <c r="Y15" s="26"/>
      <c r="Z15" s="80"/>
      <c r="AA15" s="25"/>
      <c r="AB15" s="25"/>
      <c r="AC15" s="26"/>
      <c r="AD15" s="26">
        <v>78</v>
      </c>
      <c r="AE15" s="26">
        <v>13260</v>
      </c>
    </row>
    <row r="16" spans="1:34" s="7" customFormat="1" ht="54.95" customHeight="1">
      <c r="A16" s="76"/>
      <c r="B16" s="78"/>
      <c r="C16" s="21" t="s">
        <v>81</v>
      </c>
      <c r="D16" s="21" t="s">
        <v>75</v>
      </c>
      <c r="E16" s="22" t="s">
        <v>66</v>
      </c>
      <c r="F16" s="22">
        <v>108</v>
      </c>
      <c r="G16" s="22">
        <v>648</v>
      </c>
      <c r="H16" s="78"/>
      <c r="I16" s="21" t="s">
        <v>113</v>
      </c>
      <c r="J16" s="21" t="s">
        <v>43</v>
      </c>
      <c r="K16" s="22" t="s">
        <v>65</v>
      </c>
      <c r="L16" s="22">
        <v>85</v>
      </c>
      <c r="M16" s="22">
        <v>3825</v>
      </c>
      <c r="N16" s="78"/>
      <c r="O16" s="46" t="s">
        <v>138</v>
      </c>
      <c r="P16" s="46" t="s">
        <v>59</v>
      </c>
      <c r="Q16" s="47" t="s">
        <v>104</v>
      </c>
      <c r="R16" s="22">
        <v>115</v>
      </c>
      <c r="S16" s="22">
        <v>9200</v>
      </c>
      <c r="T16" s="80"/>
      <c r="U16" s="25"/>
      <c r="V16" s="25"/>
      <c r="W16" s="26"/>
      <c r="X16" s="26"/>
      <c r="Y16" s="26"/>
      <c r="Z16" s="80"/>
      <c r="AA16" s="25"/>
      <c r="AB16" s="25"/>
      <c r="AC16" s="26"/>
      <c r="AD16" s="26">
        <v>290</v>
      </c>
      <c r="AE16" s="26">
        <v>580</v>
      </c>
    </row>
    <row r="17" spans="1:34" s="7" customFormat="1" ht="54.95" customHeight="1">
      <c r="A17" s="76"/>
      <c r="B17" s="78"/>
      <c r="C17" s="21" t="s">
        <v>57</v>
      </c>
      <c r="D17" s="21" t="s">
        <v>43</v>
      </c>
      <c r="E17" s="22" t="s">
        <v>40</v>
      </c>
      <c r="F17" s="22">
        <v>140</v>
      </c>
      <c r="G17" s="22">
        <v>840</v>
      </c>
      <c r="H17" s="78"/>
      <c r="I17" s="21"/>
      <c r="J17" s="21"/>
      <c r="K17" s="22"/>
      <c r="L17" s="22"/>
      <c r="M17" s="22"/>
      <c r="N17" s="78"/>
      <c r="O17" s="46" t="s">
        <v>61</v>
      </c>
      <c r="P17" s="46" t="s">
        <v>139</v>
      </c>
      <c r="Q17" s="47" t="s">
        <v>58</v>
      </c>
      <c r="R17" s="22">
        <v>66</v>
      </c>
      <c r="S17" s="22">
        <v>990</v>
      </c>
      <c r="T17" s="80"/>
      <c r="U17" s="25"/>
      <c r="V17" s="25"/>
      <c r="W17" s="26"/>
      <c r="X17" s="26"/>
      <c r="Y17" s="26"/>
      <c r="Z17" s="80"/>
      <c r="AA17" s="25"/>
      <c r="AB17" s="25"/>
      <c r="AC17" s="26"/>
      <c r="AD17" s="26"/>
      <c r="AE17" s="26"/>
    </row>
    <row r="18" spans="1:34" s="7" customFormat="1" ht="54.95" customHeight="1">
      <c r="A18" s="76"/>
      <c r="B18" s="78"/>
      <c r="C18" s="21" t="s">
        <v>61</v>
      </c>
      <c r="D18" s="21" t="s">
        <v>60</v>
      </c>
      <c r="E18" s="22" t="s">
        <v>25</v>
      </c>
      <c r="F18" s="22">
        <v>66</v>
      </c>
      <c r="G18" s="22">
        <v>1320</v>
      </c>
      <c r="H18" s="78"/>
      <c r="I18" s="21"/>
      <c r="J18" s="21"/>
      <c r="K18" s="22"/>
      <c r="L18" s="22"/>
      <c r="M18" s="22"/>
      <c r="N18" s="78"/>
      <c r="O18" s="46" t="s">
        <v>33</v>
      </c>
      <c r="P18" s="46" t="s">
        <v>31</v>
      </c>
      <c r="Q18" s="47" t="s">
        <v>140</v>
      </c>
      <c r="R18" s="22">
        <v>168</v>
      </c>
      <c r="S18" s="22">
        <v>336</v>
      </c>
      <c r="T18" s="80"/>
      <c r="U18" s="25"/>
      <c r="V18" s="25"/>
      <c r="W18" s="26"/>
      <c r="X18" s="26"/>
      <c r="Y18" s="26"/>
      <c r="Z18" s="80"/>
      <c r="AA18" s="25"/>
      <c r="AB18" s="25"/>
      <c r="AC18" s="26"/>
      <c r="AD18" s="26"/>
      <c r="AE18" s="26"/>
    </row>
    <row r="19" spans="1:34" s="7" customFormat="1" ht="54.95" customHeight="1">
      <c r="A19" s="76"/>
      <c r="B19" s="78"/>
      <c r="C19" s="21" t="s">
        <v>99</v>
      </c>
      <c r="D19" s="21" t="s">
        <v>60</v>
      </c>
      <c r="E19" s="22" t="s">
        <v>77</v>
      </c>
      <c r="F19" s="22">
        <v>83</v>
      </c>
      <c r="G19" s="22">
        <v>9130</v>
      </c>
      <c r="H19" s="78"/>
      <c r="I19" s="21"/>
      <c r="J19" s="21"/>
      <c r="K19" s="22"/>
      <c r="L19" s="22"/>
      <c r="M19" s="22"/>
      <c r="N19" s="78"/>
      <c r="O19" s="46" t="s">
        <v>85</v>
      </c>
      <c r="P19" s="21" t="s">
        <v>27</v>
      </c>
      <c r="Q19" s="23">
        <v>8</v>
      </c>
      <c r="R19" s="22">
        <v>56</v>
      </c>
      <c r="S19" s="22">
        <f>Q19*R19</f>
        <v>448</v>
      </c>
      <c r="T19" s="80"/>
      <c r="U19" s="25"/>
      <c r="V19" s="25"/>
      <c r="W19" s="26"/>
      <c r="X19" s="26"/>
      <c r="Y19" s="26"/>
      <c r="Z19" s="80"/>
      <c r="AA19" s="25"/>
      <c r="AB19" s="25"/>
      <c r="AC19" s="26"/>
      <c r="AD19" s="26"/>
      <c r="AE19" s="26"/>
    </row>
    <row r="20" spans="1:34" s="7" customFormat="1" ht="54.95" customHeight="1">
      <c r="A20" s="76"/>
      <c r="B20" s="78"/>
      <c r="C20" s="45"/>
      <c r="D20" s="45"/>
      <c r="E20" s="45"/>
      <c r="F20" s="45"/>
      <c r="G20" s="45"/>
      <c r="H20" s="78"/>
      <c r="I20" s="21"/>
      <c r="J20" s="21"/>
      <c r="K20" s="22"/>
      <c r="L20" s="22"/>
      <c r="M20" s="22"/>
      <c r="N20" s="78"/>
      <c r="O20" s="46" t="s">
        <v>84</v>
      </c>
      <c r="P20" s="46" t="s">
        <v>39</v>
      </c>
      <c r="Q20" s="48">
        <v>4</v>
      </c>
      <c r="R20" s="22">
        <v>145</v>
      </c>
      <c r="S20" s="22">
        <f>Q20*R20</f>
        <v>580</v>
      </c>
      <c r="T20" s="80"/>
      <c r="U20" s="25"/>
      <c r="V20" s="25"/>
      <c r="W20" s="26"/>
      <c r="X20" s="26"/>
      <c r="Y20" s="26"/>
      <c r="Z20" s="80"/>
      <c r="AA20" s="25"/>
      <c r="AB20" s="25"/>
      <c r="AC20" s="26"/>
      <c r="AD20" s="26"/>
      <c r="AE20" s="26"/>
    </row>
    <row r="21" spans="1:34" s="7" customFormat="1" ht="54.95" customHeight="1">
      <c r="A21" s="81" t="s">
        <v>67</v>
      </c>
      <c r="B21" s="83" t="s">
        <v>10</v>
      </c>
      <c r="C21" s="21" t="s">
        <v>53</v>
      </c>
      <c r="D21" s="21" t="s">
        <v>31</v>
      </c>
      <c r="E21" s="22" t="s">
        <v>32</v>
      </c>
      <c r="F21" s="22">
        <v>100</v>
      </c>
      <c r="G21" s="22">
        <v>150</v>
      </c>
      <c r="H21" s="83" t="s">
        <v>10</v>
      </c>
      <c r="I21" s="21" t="s">
        <v>53</v>
      </c>
      <c r="J21" s="21" t="s">
        <v>31</v>
      </c>
      <c r="K21" s="22" t="s">
        <v>32</v>
      </c>
      <c r="L21" s="22">
        <v>100</v>
      </c>
      <c r="M21" s="22">
        <v>150</v>
      </c>
      <c r="N21" s="83" t="s">
        <v>10</v>
      </c>
      <c r="O21" s="21" t="s">
        <v>53</v>
      </c>
      <c r="P21" s="21" t="s">
        <v>31</v>
      </c>
      <c r="Q21" s="22" t="s">
        <v>32</v>
      </c>
      <c r="R21" s="22">
        <v>100</v>
      </c>
      <c r="S21" s="22">
        <v>150</v>
      </c>
      <c r="T21" s="81"/>
      <c r="U21" s="25"/>
      <c r="V21" s="25"/>
      <c r="W21" s="26"/>
      <c r="X21" s="26"/>
      <c r="Y21" s="26"/>
      <c r="Z21" s="81"/>
      <c r="AA21" s="25"/>
      <c r="AB21" s="25"/>
      <c r="AC21" s="26"/>
      <c r="AD21" s="26">
        <v>100</v>
      </c>
      <c r="AE21" s="26">
        <v>150</v>
      </c>
    </row>
    <row r="22" spans="1:34" s="7" customFormat="1" ht="54.95" customHeight="1">
      <c r="A22" s="82"/>
      <c r="B22" s="84"/>
      <c r="C22" s="32" t="s">
        <v>79</v>
      </c>
      <c r="D22" s="32" t="s">
        <v>52</v>
      </c>
      <c r="E22" s="49" t="s">
        <v>54</v>
      </c>
      <c r="F22" s="31"/>
      <c r="G22" s="31"/>
      <c r="H22" s="84"/>
      <c r="I22" s="32" t="s">
        <v>100</v>
      </c>
      <c r="J22" s="32" t="s">
        <v>52</v>
      </c>
      <c r="K22" s="49" t="s">
        <v>54</v>
      </c>
      <c r="L22" s="31"/>
      <c r="M22" s="31"/>
      <c r="N22" s="84"/>
      <c r="O22" s="27" t="s">
        <v>124</v>
      </c>
      <c r="P22" s="27" t="s">
        <v>69</v>
      </c>
      <c r="Q22" s="50" t="s">
        <v>54</v>
      </c>
      <c r="R22" s="22"/>
      <c r="S22" s="22"/>
      <c r="T22" s="82"/>
      <c r="U22" s="25"/>
      <c r="V22" s="25"/>
      <c r="W22" s="26"/>
      <c r="X22" s="26"/>
      <c r="Y22" s="26"/>
      <c r="Z22" s="82"/>
      <c r="AA22" s="25"/>
      <c r="AB22" s="25"/>
      <c r="AC22" s="26"/>
      <c r="AD22" s="26"/>
      <c r="AE22" s="26"/>
    </row>
    <row r="23" spans="1:34" s="7" customFormat="1" ht="54.95" customHeight="1">
      <c r="A23" s="75" t="s">
        <v>11</v>
      </c>
      <c r="B23" s="77" t="s">
        <v>91</v>
      </c>
      <c r="C23" s="21" t="s">
        <v>47</v>
      </c>
      <c r="D23" s="21" t="s">
        <v>48</v>
      </c>
      <c r="E23" s="22" t="s">
        <v>46</v>
      </c>
      <c r="F23" s="22">
        <v>290</v>
      </c>
      <c r="G23" s="22">
        <v>580</v>
      </c>
      <c r="H23" s="77" t="s">
        <v>93</v>
      </c>
      <c r="I23" s="21" t="s">
        <v>63</v>
      </c>
      <c r="J23" s="21" t="s">
        <v>31</v>
      </c>
      <c r="K23" s="22" t="s">
        <v>32</v>
      </c>
      <c r="L23" s="22">
        <v>100</v>
      </c>
      <c r="M23" s="22">
        <v>150</v>
      </c>
      <c r="N23" s="77" t="s">
        <v>96</v>
      </c>
      <c r="O23" s="21" t="s">
        <v>114</v>
      </c>
      <c r="P23" s="21" t="s">
        <v>35</v>
      </c>
      <c r="Q23" s="23">
        <v>10</v>
      </c>
      <c r="R23" s="22">
        <v>55</v>
      </c>
      <c r="S23" s="22">
        <f>Q23*R23</f>
        <v>550</v>
      </c>
      <c r="T23" s="79"/>
      <c r="U23" s="25"/>
      <c r="V23" s="25"/>
      <c r="W23" s="26"/>
      <c r="X23" s="26"/>
      <c r="Y23" s="26"/>
      <c r="Z23" s="79"/>
      <c r="AA23" s="25"/>
      <c r="AB23" s="25"/>
      <c r="AC23" s="26"/>
      <c r="AD23" s="26">
        <v>55</v>
      </c>
      <c r="AE23" s="26">
        <v>605</v>
      </c>
    </row>
    <row r="24" spans="1:34" s="7" customFormat="1" ht="54.95" customHeight="1">
      <c r="A24" s="76"/>
      <c r="B24" s="78"/>
      <c r="C24" s="21" t="s">
        <v>63</v>
      </c>
      <c r="D24" s="21" t="s">
        <v>31</v>
      </c>
      <c r="E24" s="22" t="s">
        <v>32</v>
      </c>
      <c r="F24" s="22">
        <v>100</v>
      </c>
      <c r="G24" s="22">
        <v>150</v>
      </c>
      <c r="H24" s="78"/>
      <c r="I24" s="21" t="s">
        <v>123</v>
      </c>
      <c r="J24" s="21" t="s">
        <v>44</v>
      </c>
      <c r="K24" s="23">
        <v>12</v>
      </c>
      <c r="L24" s="22">
        <v>80</v>
      </c>
      <c r="M24" s="22">
        <f>K24*L24</f>
        <v>960</v>
      </c>
      <c r="N24" s="78"/>
      <c r="O24" s="21" t="s">
        <v>53</v>
      </c>
      <c r="P24" s="21" t="s">
        <v>31</v>
      </c>
      <c r="Q24" s="22" t="s">
        <v>32</v>
      </c>
      <c r="R24" s="22">
        <v>100</v>
      </c>
      <c r="S24" s="22">
        <v>150</v>
      </c>
      <c r="T24" s="80"/>
      <c r="U24" s="25"/>
      <c r="V24" s="25"/>
      <c r="W24" s="26"/>
      <c r="X24" s="26"/>
      <c r="Y24" s="26"/>
      <c r="Z24" s="80"/>
      <c r="AA24" s="25"/>
      <c r="AB24" s="25"/>
      <c r="AC24" s="26"/>
      <c r="AD24" s="26">
        <v>100</v>
      </c>
      <c r="AE24" s="26">
        <v>150</v>
      </c>
    </row>
    <row r="25" spans="1:34" s="7" customFormat="1" ht="54.95" customHeight="1">
      <c r="A25" s="76"/>
      <c r="B25" s="78"/>
      <c r="C25" s="21" t="s">
        <v>78</v>
      </c>
      <c r="D25" s="21" t="s">
        <v>74</v>
      </c>
      <c r="E25" s="22" t="s">
        <v>76</v>
      </c>
      <c r="F25" s="22">
        <v>138</v>
      </c>
      <c r="G25" s="22">
        <v>2484</v>
      </c>
      <c r="H25" s="78"/>
      <c r="I25" s="21" t="s">
        <v>115</v>
      </c>
      <c r="J25" s="21" t="s">
        <v>68</v>
      </c>
      <c r="K25" s="22" t="s">
        <v>116</v>
      </c>
      <c r="L25" s="22">
        <v>78</v>
      </c>
      <c r="M25" s="22">
        <v>1872</v>
      </c>
      <c r="N25" s="78"/>
      <c r="O25" s="21" t="s">
        <v>34</v>
      </c>
      <c r="P25" s="21" t="s">
        <v>35</v>
      </c>
      <c r="Q25" s="22" t="s">
        <v>117</v>
      </c>
      <c r="R25" s="22">
        <v>22</v>
      </c>
      <c r="S25" s="22">
        <v>704</v>
      </c>
      <c r="T25" s="80"/>
      <c r="U25" s="25"/>
      <c r="V25" s="25"/>
      <c r="W25" s="26"/>
      <c r="X25" s="26"/>
      <c r="Y25" s="26"/>
      <c r="Z25" s="80"/>
      <c r="AA25" s="25"/>
      <c r="AB25" s="25"/>
      <c r="AC25" s="26"/>
      <c r="AD25" s="26">
        <v>22</v>
      </c>
      <c r="AE25" s="26">
        <v>704</v>
      </c>
    </row>
    <row r="26" spans="1:34" s="7" customFormat="1" ht="54.95" customHeight="1">
      <c r="A26" s="76"/>
      <c r="B26" s="78"/>
      <c r="C26" s="21" t="s">
        <v>144</v>
      </c>
      <c r="D26" s="21" t="s">
        <v>97</v>
      </c>
      <c r="E26" s="22" t="s">
        <v>117</v>
      </c>
      <c r="F26" s="22">
        <v>63</v>
      </c>
      <c r="G26" s="22">
        <v>2016</v>
      </c>
      <c r="H26" s="78"/>
      <c r="I26" s="21"/>
      <c r="J26" s="21"/>
      <c r="K26" s="22"/>
      <c r="L26" s="22"/>
      <c r="M26" s="22"/>
      <c r="N26" s="78"/>
      <c r="O26" s="21" t="s">
        <v>118</v>
      </c>
      <c r="P26" s="21" t="s">
        <v>119</v>
      </c>
      <c r="Q26" s="22" t="s">
        <v>120</v>
      </c>
      <c r="R26" s="22">
        <v>130</v>
      </c>
      <c r="S26" s="22">
        <v>156</v>
      </c>
      <c r="T26" s="80"/>
      <c r="U26" s="25"/>
      <c r="V26" s="25"/>
      <c r="W26" s="26"/>
      <c r="X26" s="26"/>
      <c r="Y26" s="26"/>
      <c r="Z26" s="80"/>
      <c r="AA26" s="25"/>
      <c r="AB26" s="25"/>
      <c r="AC26" s="26"/>
      <c r="AD26" s="26">
        <v>130</v>
      </c>
      <c r="AE26" s="26">
        <v>156</v>
      </c>
    </row>
    <row r="27" spans="1:34" s="9" customFormat="1" ht="54.95" customHeight="1">
      <c r="A27" s="40"/>
      <c r="B27" s="51" t="s">
        <v>22</v>
      </c>
      <c r="C27" s="52" t="s">
        <v>22</v>
      </c>
      <c r="D27" s="52" t="s">
        <v>73</v>
      </c>
      <c r="E27" s="53" t="s">
        <v>141</v>
      </c>
      <c r="F27" s="33"/>
      <c r="G27" s="33"/>
      <c r="H27" s="41" t="s">
        <v>12</v>
      </c>
      <c r="I27" s="25" t="s">
        <v>145</v>
      </c>
      <c r="J27" s="25"/>
      <c r="K27" s="28">
        <v>1631</v>
      </c>
      <c r="L27" s="26">
        <v>11</v>
      </c>
      <c r="M27" s="26">
        <f>L27*K27</f>
        <v>17941</v>
      </c>
      <c r="N27" s="41"/>
      <c r="O27" s="25"/>
      <c r="P27" s="25"/>
      <c r="Q27" s="26"/>
      <c r="R27" s="26"/>
      <c r="S27" s="26"/>
      <c r="T27" s="36"/>
      <c r="U27" s="34"/>
      <c r="V27" s="34"/>
      <c r="W27" s="35"/>
      <c r="X27" s="35"/>
      <c r="Y27" s="35"/>
      <c r="Z27" s="36"/>
      <c r="AA27" s="34"/>
      <c r="AB27" s="34"/>
      <c r="AC27" s="35"/>
      <c r="AD27" s="35"/>
      <c r="AE27" s="35"/>
    </row>
    <row r="28" spans="1:34" s="14" customFormat="1" ht="25.35" customHeight="1">
      <c r="A28" s="72" t="s">
        <v>13</v>
      </c>
      <c r="B28" s="64"/>
      <c r="C28" s="62" t="s">
        <v>14</v>
      </c>
      <c r="D28" s="63"/>
      <c r="E28" s="10">
        <v>6.2</v>
      </c>
      <c r="F28" s="11"/>
      <c r="G28" s="11"/>
      <c r="H28" s="64"/>
      <c r="I28" s="62" t="s">
        <v>14</v>
      </c>
      <c r="J28" s="63"/>
      <c r="K28" s="10">
        <v>5.8</v>
      </c>
      <c r="L28" s="11"/>
      <c r="M28" s="11"/>
      <c r="N28" s="64"/>
      <c r="O28" s="62" t="s">
        <v>14</v>
      </c>
      <c r="P28" s="63"/>
      <c r="Q28" s="12">
        <v>6.1</v>
      </c>
      <c r="R28" s="13"/>
      <c r="S28" s="13"/>
      <c r="T28" s="64"/>
      <c r="U28" s="62" t="s">
        <v>14</v>
      </c>
      <c r="V28" s="63"/>
      <c r="W28" s="12"/>
      <c r="X28" s="13"/>
      <c r="Y28" s="13"/>
      <c r="Z28" s="64"/>
      <c r="AA28" s="62" t="s">
        <v>14</v>
      </c>
      <c r="AB28" s="63"/>
      <c r="AC28" s="12"/>
      <c r="AD28" s="13"/>
      <c r="AE28" s="13"/>
      <c r="AF28" s="70" t="e">
        <f>#REF!/5/1628</f>
        <v>#REF!</v>
      </c>
      <c r="AG28" s="71"/>
      <c r="AH28" s="71"/>
    </row>
    <row r="29" spans="1:34" s="14" customFormat="1" ht="25.35" customHeight="1">
      <c r="A29" s="73"/>
      <c r="B29" s="65"/>
      <c r="C29" s="62" t="s">
        <v>15</v>
      </c>
      <c r="D29" s="63"/>
      <c r="E29" s="10">
        <v>3</v>
      </c>
      <c r="F29" s="11"/>
      <c r="G29" s="11"/>
      <c r="H29" s="65"/>
      <c r="I29" s="62" t="s">
        <v>15</v>
      </c>
      <c r="J29" s="63"/>
      <c r="K29" s="10">
        <v>3.1</v>
      </c>
      <c r="L29" s="11"/>
      <c r="M29" s="11"/>
      <c r="N29" s="65"/>
      <c r="O29" s="62" t="s">
        <v>15</v>
      </c>
      <c r="P29" s="63"/>
      <c r="Q29" s="12">
        <v>2.9</v>
      </c>
      <c r="R29" s="13"/>
      <c r="S29" s="13"/>
      <c r="T29" s="65"/>
      <c r="U29" s="62" t="s">
        <v>15</v>
      </c>
      <c r="V29" s="63"/>
      <c r="W29" s="12"/>
      <c r="X29" s="13"/>
      <c r="Y29" s="13"/>
      <c r="Z29" s="65"/>
      <c r="AA29" s="62" t="s">
        <v>15</v>
      </c>
      <c r="AB29" s="63"/>
      <c r="AC29" s="12"/>
      <c r="AD29" s="13"/>
      <c r="AE29" s="13"/>
      <c r="AF29" s="70"/>
      <c r="AG29" s="71"/>
      <c r="AH29" s="71"/>
    </row>
    <row r="30" spans="1:34" s="14" customFormat="1" ht="25.35" customHeight="1">
      <c r="A30" s="73"/>
      <c r="B30" s="65"/>
      <c r="C30" s="62" t="s">
        <v>16</v>
      </c>
      <c r="D30" s="63"/>
      <c r="E30" s="10">
        <v>1.3</v>
      </c>
      <c r="F30" s="11"/>
      <c r="G30" s="11"/>
      <c r="H30" s="65"/>
      <c r="I30" s="62" t="s">
        <v>16</v>
      </c>
      <c r="J30" s="63"/>
      <c r="K30" s="10">
        <v>1.4</v>
      </c>
      <c r="L30" s="11"/>
      <c r="M30" s="11"/>
      <c r="N30" s="65"/>
      <c r="O30" s="62" t="s">
        <v>16</v>
      </c>
      <c r="P30" s="63"/>
      <c r="Q30" s="12">
        <v>1.2</v>
      </c>
      <c r="R30" s="13"/>
      <c r="S30" s="13"/>
      <c r="T30" s="65"/>
      <c r="U30" s="62" t="s">
        <v>16</v>
      </c>
      <c r="V30" s="63"/>
      <c r="W30" s="12"/>
      <c r="X30" s="13"/>
      <c r="Y30" s="13"/>
      <c r="Z30" s="65"/>
      <c r="AA30" s="62" t="s">
        <v>16</v>
      </c>
      <c r="AB30" s="63"/>
      <c r="AC30" s="12"/>
      <c r="AD30" s="13"/>
      <c r="AE30" s="13"/>
    </row>
    <row r="31" spans="1:34" s="14" customFormat="1" ht="25.35" customHeight="1">
      <c r="A31" s="73"/>
      <c r="B31" s="65"/>
      <c r="C31" s="62" t="s">
        <v>17</v>
      </c>
      <c r="D31" s="63"/>
      <c r="E31" s="10"/>
      <c r="F31" s="11"/>
      <c r="G31" s="11"/>
      <c r="H31" s="65"/>
      <c r="I31" s="62" t="s">
        <v>17</v>
      </c>
      <c r="J31" s="63"/>
      <c r="K31" s="10">
        <v>1</v>
      </c>
      <c r="L31" s="11"/>
      <c r="M31" s="11"/>
      <c r="N31" s="65"/>
      <c r="O31" s="62" t="s">
        <v>17</v>
      </c>
      <c r="P31" s="63"/>
      <c r="Q31" s="12"/>
      <c r="R31" s="13"/>
      <c r="S31" s="13"/>
      <c r="T31" s="65"/>
      <c r="U31" s="62" t="s">
        <v>17</v>
      </c>
      <c r="V31" s="63"/>
      <c r="W31" s="12"/>
      <c r="X31" s="13"/>
      <c r="Y31" s="13"/>
      <c r="Z31" s="65"/>
      <c r="AA31" s="62" t="s">
        <v>17</v>
      </c>
      <c r="AB31" s="63"/>
      <c r="AC31" s="12"/>
      <c r="AD31" s="13"/>
      <c r="AE31" s="13"/>
    </row>
    <row r="32" spans="1:34" s="14" customFormat="1" ht="25.35" customHeight="1">
      <c r="A32" s="73"/>
      <c r="B32" s="65"/>
      <c r="C32" s="62" t="s">
        <v>89</v>
      </c>
      <c r="D32" s="63"/>
      <c r="E32" s="10"/>
      <c r="F32" s="11"/>
      <c r="G32" s="11"/>
      <c r="H32" s="65"/>
      <c r="I32" s="62" t="s">
        <v>89</v>
      </c>
      <c r="J32" s="63"/>
      <c r="K32" s="10"/>
      <c r="L32" s="11"/>
      <c r="M32" s="11"/>
      <c r="N32" s="65"/>
      <c r="O32" s="62" t="s">
        <v>89</v>
      </c>
      <c r="P32" s="63"/>
      <c r="Q32" s="12"/>
      <c r="R32" s="13"/>
      <c r="S32" s="13"/>
      <c r="T32" s="65"/>
      <c r="U32" s="62" t="s">
        <v>89</v>
      </c>
      <c r="V32" s="63"/>
      <c r="W32" s="12"/>
      <c r="X32" s="13"/>
      <c r="Y32" s="13"/>
      <c r="Z32" s="65"/>
      <c r="AA32" s="62" t="s">
        <v>89</v>
      </c>
      <c r="AB32" s="63"/>
      <c r="AC32" s="12"/>
      <c r="AD32" s="13"/>
      <c r="AE32" s="13"/>
    </row>
    <row r="33" spans="1:31" s="14" customFormat="1" ht="25.35" customHeight="1">
      <c r="A33" s="73"/>
      <c r="B33" s="65"/>
      <c r="C33" s="62" t="s">
        <v>18</v>
      </c>
      <c r="D33" s="63"/>
      <c r="E33" s="12">
        <v>3</v>
      </c>
      <c r="F33" s="11"/>
      <c r="G33" s="11"/>
      <c r="H33" s="65"/>
      <c r="I33" s="62" t="s">
        <v>18</v>
      </c>
      <c r="J33" s="63"/>
      <c r="K33" s="12">
        <v>3</v>
      </c>
      <c r="L33" s="11"/>
      <c r="M33" s="11"/>
      <c r="N33" s="65"/>
      <c r="O33" s="62" t="s">
        <v>18</v>
      </c>
      <c r="P33" s="63"/>
      <c r="Q33" s="12">
        <v>3</v>
      </c>
      <c r="R33" s="13"/>
      <c r="S33" s="13"/>
      <c r="T33" s="65"/>
      <c r="U33" s="62" t="s">
        <v>18</v>
      </c>
      <c r="V33" s="63"/>
      <c r="W33" s="12"/>
      <c r="X33" s="13"/>
      <c r="Y33" s="13"/>
      <c r="Z33" s="65"/>
      <c r="AA33" s="62" t="s">
        <v>18</v>
      </c>
      <c r="AB33" s="63"/>
      <c r="AC33" s="12"/>
      <c r="AD33" s="13"/>
      <c r="AE33" s="13"/>
    </row>
    <row r="34" spans="1:31" s="14" customFormat="1" ht="30" customHeight="1">
      <c r="A34" s="74"/>
      <c r="B34" s="66"/>
      <c r="C34" s="62" t="s">
        <v>19</v>
      </c>
      <c r="D34" s="63"/>
      <c r="E34" s="15">
        <f>E28*70+E29*75+E30*25+E31*60+E33*45+E32*150</f>
        <v>826.5</v>
      </c>
      <c r="F34" s="11"/>
      <c r="G34" s="11"/>
      <c r="H34" s="66"/>
      <c r="I34" s="62" t="s">
        <v>19</v>
      </c>
      <c r="J34" s="63"/>
      <c r="K34" s="15">
        <f>K28*70+K29*75+K30*25+K31*60+K33*45+K32*150</f>
        <v>868.5</v>
      </c>
      <c r="L34" s="11"/>
      <c r="M34" s="11"/>
      <c r="N34" s="66"/>
      <c r="O34" s="62" t="s">
        <v>19</v>
      </c>
      <c r="P34" s="63"/>
      <c r="Q34" s="15">
        <f>Q28*70+Q29*75+Q30*25+Q31*150+Q33*45</f>
        <v>809.5</v>
      </c>
      <c r="R34" s="11"/>
      <c r="S34" s="11"/>
      <c r="T34" s="66"/>
      <c r="U34" s="62" t="s">
        <v>19</v>
      </c>
      <c r="V34" s="63"/>
      <c r="W34" s="15">
        <f>W28*70+W29*75+W30*25+W31*60+W33*45</f>
        <v>0</v>
      </c>
      <c r="X34" s="11"/>
      <c r="Y34" s="11"/>
      <c r="Z34" s="66"/>
      <c r="AA34" s="62" t="s">
        <v>19</v>
      </c>
      <c r="AB34" s="63"/>
      <c r="AC34" s="15">
        <f>AC28*70+AC29*75+AC30*25+AC31*60+AC33*45</f>
        <v>0</v>
      </c>
      <c r="AD34" s="11"/>
      <c r="AE34" s="11"/>
    </row>
    <row r="35" spans="1:31" s="14" customFormat="1" ht="47.25" customHeight="1">
      <c r="A35" s="68" t="s">
        <v>20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</row>
    <row r="36" spans="1:31" s="17" customFormat="1" ht="30" customHeight="1">
      <c r="A36" s="67" t="s">
        <v>146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16"/>
      <c r="AE36" s="16"/>
    </row>
    <row r="37" spans="1:31" ht="30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8"/>
      <c r="R37" s="16"/>
      <c r="S37" s="16"/>
      <c r="T37" s="16"/>
      <c r="U37" s="16"/>
      <c r="V37" s="16"/>
      <c r="W37" s="18"/>
      <c r="X37" s="16"/>
      <c r="Y37" s="16"/>
      <c r="Z37" s="16"/>
      <c r="AA37" s="16"/>
      <c r="AB37" s="16"/>
      <c r="AC37" s="18"/>
      <c r="AD37" s="16"/>
      <c r="AE37" s="16"/>
    </row>
    <row r="38" spans="1:31" ht="30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8"/>
      <c r="R38" s="16"/>
      <c r="S38" s="16"/>
      <c r="T38" s="16"/>
      <c r="U38" s="16"/>
      <c r="V38" s="16"/>
      <c r="W38" s="18"/>
      <c r="X38" s="16"/>
      <c r="Y38" s="16"/>
      <c r="Z38" s="16"/>
      <c r="AA38" s="16"/>
      <c r="AB38" s="16"/>
      <c r="AC38" s="18"/>
      <c r="AD38" s="16"/>
      <c r="AE38" s="16"/>
    </row>
    <row r="39" spans="1:31" ht="30" customHeight="1"/>
    <row r="40" spans="1:31" ht="30" customHeight="1"/>
    <row r="41" spans="1:31" ht="30" customHeight="1"/>
  </sheetData>
  <mergeCells count="110"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  <mergeCell ref="AD5:AD6"/>
    <mergeCell ref="AE5:AE6"/>
    <mergeCell ref="A7:A12"/>
    <mergeCell ref="B7:B12"/>
    <mergeCell ref="H7:H12"/>
    <mergeCell ref="N7:N12"/>
    <mergeCell ref="T7:T12"/>
    <mergeCell ref="Z7:Z12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1:A22"/>
    <mergeCell ref="B21:B22"/>
    <mergeCell ref="H21:H22"/>
    <mergeCell ref="N21:N22"/>
    <mergeCell ref="T21:T22"/>
    <mergeCell ref="Z21:Z22"/>
    <mergeCell ref="A13:A20"/>
    <mergeCell ref="B13:B20"/>
    <mergeCell ref="H13:H20"/>
    <mergeCell ref="N13:N20"/>
    <mergeCell ref="T13:T20"/>
    <mergeCell ref="Z13:Z20"/>
    <mergeCell ref="A23:A26"/>
    <mergeCell ref="B23:B26"/>
    <mergeCell ref="H23:H26"/>
    <mergeCell ref="N23:N26"/>
    <mergeCell ref="T23:T26"/>
    <mergeCell ref="Z23:Z26"/>
    <mergeCell ref="AF28:AH29"/>
    <mergeCell ref="O29:P29"/>
    <mergeCell ref="U29:V29"/>
    <mergeCell ref="AA29:AB29"/>
    <mergeCell ref="O30:P30"/>
    <mergeCell ref="A28:A34"/>
    <mergeCell ref="B28:B34"/>
    <mergeCell ref="C28:D28"/>
    <mergeCell ref="H28:H34"/>
    <mergeCell ref="I28:J28"/>
    <mergeCell ref="N28:N34"/>
    <mergeCell ref="C29:D29"/>
    <mergeCell ref="I29:J29"/>
    <mergeCell ref="C30:D30"/>
    <mergeCell ref="I30:J30"/>
    <mergeCell ref="U30:V30"/>
    <mergeCell ref="AA30:AB30"/>
    <mergeCell ref="C31:D31"/>
    <mergeCell ref="I31:J31"/>
    <mergeCell ref="O31:P31"/>
    <mergeCell ref="U31:V31"/>
    <mergeCell ref="AA31:AB31"/>
    <mergeCell ref="O28:P28"/>
    <mergeCell ref="T28:T34"/>
    <mergeCell ref="U28:V28"/>
    <mergeCell ref="Z28:Z34"/>
    <mergeCell ref="AA28:AB28"/>
    <mergeCell ref="A36:AC36"/>
    <mergeCell ref="C34:D34"/>
    <mergeCell ref="I34:J34"/>
    <mergeCell ref="O34:P34"/>
    <mergeCell ref="U34:V34"/>
    <mergeCell ref="AA34:AB34"/>
    <mergeCell ref="A35:AE35"/>
    <mergeCell ref="C32:D32"/>
    <mergeCell ref="I32:J32"/>
    <mergeCell ref="O32:P32"/>
    <mergeCell ref="U32:V32"/>
    <mergeCell ref="AA32:AB32"/>
    <mergeCell ref="C33:D33"/>
    <mergeCell ref="I33:J33"/>
    <mergeCell ref="O33:P33"/>
    <mergeCell ref="U33:V33"/>
    <mergeCell ref="AA33:AB33"/>
  </mergeCells>
  <phoneticPr fontId="4" type="noConversion"/>
  <printOptions horizontalCentered="1" verticalCentered="1"/>
  <pageMargins left="0" right="0" top="0" bottom="0" header="0.23622047244094491" footer="0"/>
  <pageSetup paperSize="9" scale="2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8"/>
  <sheetViews>
    <sheetView zoomScale="40" zoomScaleNormal="40" zoomScaleSheetLayoutView="50" workbookViewId="0">
      <selection activeCell="W13" sqref="W13"/>
    </sheetView>
  </sheetViews>
  <sheetFormatPr defaultColWidth="8.875" defaultRowHeight="4.9000000000000004" customHeight="1"/>
  <cols>
    <col min="1" max="1" width="7" style="3" customWidth="1"/>
    <col min="2" max="2" width="8.5" style="3" customWidth="1"/>
    <col min="3" max="3" width="53.625" style="3" customWidth="1"/>
    <col min="4" max="4" width="16.5" style="3" customWidth="1"/>
    <col min="5" max="5" width="20.625" style="3" customWidth="1"/>
    <col min="6" max="6" width="19.5" style="3" hidden="1" customWidth="1"/>
    <col min="7" max="7" width="15.25" style="3" hidden="1" customWidth="1"/>
    <col min="8" max="8" width="8.5" style="3" customWidth="1"/>
    <col min="9" max="9" width="53.625" style="3" customWidth="1"/>
    <col min="10" max="10" width="16.5" style="3" customWidth="1"/>
    <col min="11" max="11" width="20.625" style="3" customWidth="1"/>
    <col min="12" max="12" width="19.5" style="3" hidden="1" customWidth="1"/>
    <col min="13" max="13" width="15.25" style="3" hidden="1" customWidth="1"/>
    <col min="14" max="14" width="8.5" style="3" customWidth="1"/>
    <col min="15" max="15" width="61.5" style="3" customWidth="1"/>
    <col min="16" max="16" width="18" style="3" customWidth="1"/>
    <col min="17" max="17" width="20.625" style="19" customWidth="1"/>
    <col min="18" max="18" width="15.625" style="3" hidden="1" customWidth="1"/>
    <col min="19" max="19" width="15.625" style="20" hidden="1" customWidth="1"/>
    <col min="20" max="20" width="8.5" style="3" customWidth="1"/>
    <col min="21" max="21" width="55.25" style="3" customWidth="1"/>
    <col min="22" max="22" width="15.25" style="3" customWidth="1"/>
    <col min="23" max="23" width="20.625" style="19" customWidth="1"/>
    <col min="24" max="25" width="15.625" style="3" hidden="1" customWidth="1"/>
    <col min="26" max="26" width="8.5" style="3" customWidth="1"/>
    <col min="27" max="27" width="66.5" style="3" customWidth="1"/>
    <col min="28" max="28" width="16.5" style="3" customWidth="1"/>
    <col min="29" max="29" width="20.625" style="19" customWidth="1"/>
    <col min="30" max="30" width="14.25" style="3" hidden="1" customWidth="1"/>
    <col min="31" max="31" width="15.625" style="3" hidden="1" customWidth="1"/>
    <col min="32" max="35" width="15.75" style="3" customWidth="1"/>
    <col min="36" max="16384" width="8.875" style="3"/>
  </cols>
  <sheetData>
    <row r="1" spans="1:34" s="1" customFormat="1" ht="83.25" customHeight="1">
      <c r="A1" s="92" t="s">
        <v>143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4" ht="60" customHeight="1">
      <c r="A2" s="2" t="s">
        <v>0</v>
      </c>
      <c r="B2" s="93">
        <v>44893</v>
      </c>
      <c r="C2" s="93"/>
      <c r="D2" s="93"/>
      <c r="E2" s="93"/>
      <c r="F2" s="93"/>
      <c r="G2" s="93"/>
      <c r="H2" s="94">
        <f>B2+1</f>
        <v>44894</v>
      </c>
      <c r="I2" s="94"/>
      <c r="J2" s="94"/>
      <c r="K2" s="94"/>
      <c r="L2" s="94"/>
      <c r="M2" s="94"/>
      <c r="N2" s="95">
        <f>H2+1</f>
        <v>44895</v>
      </c>
      <c r="O2" s="95"/>
      <c r="P2" s="95"/>
      <c r="Q2" s="95"/>
      <c r="R2" s="95"/>
      <c r="S2" s="95"/>
      <c r="T2" s="96">
        <f>N2+1</f>
        <v>44896</v>
      </c>
      <c r="U2" s="96"/>
      <c r="V2" s="96"/>
      <c r="W2" s="96"/>
      <c r="X2" s="96"/>
      <c r="Y2" s="96"/>
      <c r="Z2" s="97">
        <f>T2+1</f>
        <v>44897</v>
      </c>
      <c r="AA2" s="98"/>
      <c r="AB2" s="98"/>
      <c r="AC2" s="99"/>
      <c r="AD2" s="37"/>
      <c r="AE2" s="37"/>
    </row>
    <row r="3" spans="1:34" ht="60" customHeight="1">
      <c r="A3" s="42" t="s">
        <v>1</v>
      </c>
      <c r="B3" s="2"/>
      <c r="C3" s="89">
        <v>24</v>
      </c>
      <c r="D3" s="89"/>
      <c r="E3" s="89"/>
      <c r="F3" s="4"/>
      <c r="G3" s="4"/>
      <c r="H3" s="2"/>
      <c r="I3" s="89">
        <v>24</v>
      </c>
      <c r="J3" s="89"/>
      <c r="K3" s="89"/>
      <c r="L3" s="4"/>
      <c r="M3" s="4"/>
      <c r="N3" s="2"/>
      <c r="O3" s="89">
        <v>24</v>
      </c>
      <c r="P3" s="89"/>
      <c r="Q3" s="89"/>
      <c r="R3" s="4"/>
      <c r="S3" s="4"/>
      <c r="T3" s="2"/>
      <c r="U3" s="89">
        <v>24</v>
      </c>
      <c r="V3" s="89"/>
      <c r="W3" s="89"/>
      <c r="X3" s="4"/>
      <c r="Y3" s="4"/>
      <c r="Z3" s="2"/>
      <c r="AA3" s="89">
        <v>24</v>
      </c>
      <c r="AB3" s="89"/>
      <c r="AC3" s="89"/>
      <c r="AD3" s="4"/>
      <c r="AE3" s="4"/>
    </row>
    <row r="4" spans="1:34" ht="60" customHeight="1">
      <c r="A4" s="42"/>
      <c r="B4" s="2"/>
      <c r="C4" s="43" t="s">
        <v>2</v>
      </c>
      <c r="D4" s="43" t="s">
        <v>3</v>
      </c>
      <c r="E4" s="5" t="s">
        <v>4</v>
      </c>
      <c r="F4" s="42" t="s">
        <v>5</v>
      </c>
      <c r="G4" s="42" t="s">
        <v>6</v>
      </c>
      <c r="H4" s="2"/>
      <c r="I4" s="43" t="s">
        <v>2</v>
      </c>
      <c r="J4" s="43" t="s">
        <v>3</v>
      </c>
      <c r="K4" s="5" t="s">
        <v>4</v>
      </c>
      <c r="L4" s="42" t="s">
        <v>5</v>
      </c>
      <c r="M4" s="42" t="s">
        <v>6</v>
      </c>
      <c r="N4" s="2"/>
      <c r="O4" s="43" t="s">
        <v>2</v>
      </c>
      <c r="P4" s="43" t="s">
        <v>3</v>
      </c>
      <c r="Q4" s="5" t="s">
        <v>4</v>
      </c>
      <c r="R4" s="42" t="s">
        <v>5</v>
      </c>
      <c r="S4" s="42" t="s">
        <v>6</v>
      </c>
      <c r="T4" s="2"/>
      <c r="U4" s="38" t="s">
        <v>2</v>
      </c>
      <c r="V4" s="38" t="s">
        <v>3</v>
      </c>
      <c r="W4" s="5" t="s">
        <v>4</v>
      </c>
      <c r="X4" s="39" t="s">
        <v>5</v>
      </c>
      <c r="Y4" s="39" t="s">
        <v>6</v>
      </c>
      <c r="Z4" s="2"/>
      <c r="AA4" s="38" t="s">
        <v>2</v>
      </c>
      <c r="AB4" s="38" t="s">
        <v>3</v>
      </c>
      <c r="AC4" s="5" t="s">
        <v>4</v>
      </c>
      <c r="AD4" s="39" t="s">
        <v>5</v>
      </c>
      <c r="AE4" s="39" t="s">
        <v>6</v>
      </c>
      <c r="AF4" s="29"/>
      <c r="AG4" s="30"/>
      <c r="AH4" s="30"/>
    </row>
    <row r="5" spans="1:34" s="6" customFormat="1" ht="60" customHeight="1">
      <c r="A5" s="90" t="s">
        <v>7</v>
      </c>
      <c r="B5" s="87"/>
      <c r="C5" s="86"/>
      <c r="D5" s="91"/>
      <c r="E5" s="88"/>
      <c r="F5" s="88"/>
      <c r="G5" s="88"/>
      <c r="H5" s="87"/>
      <c r="I5" s="86" t="s">
        <v>127</v>
      </c>
      <c r="J5" s="91" t="s">
        <v>107</v>
      </c>
      <c r="K5" s="88"/>
      <c r="L5" s="88"/>
      <c r="M5" s="88"/>
      <c r="N5" s="87"/>
      <c r="O5" s="86"/>
      <c r="P5" s="86"/>
      <c r="Q5" s="86"/>
      <c r="R5" s="85"/>
      <c r="S5" s="86"/>
      <c r="T5" s="87"/>
      <c r="U5" s="86"/>
      <c r="V5" s="86"/>
      <c r="W5" s="86"/>
      <c r="X5" s="85"/>
      <c r="Y5" s="86"/>
      <c r="Z5" s="87"/>
      <c r="AA5" s="86"/>
      <c r="AB5" s="86"/>
      <c r="AC5" s="86"/>
      <c r="AD5" s="85"/>
      <c r="AE5" s="86"/>
    </row>
    <row r="6" spans="1:34" s="6" customFormat="1" ht="60" customHeight="1">
      <c r="A6" s="90"/>
      <c r="B6" s="87"/>
      <c r="C6" s="86"/>
      <c r="D6" s="91"/>
      <c r="E6" s="88"/>
      <c r="F6" s="88"/>
      <c r="G6" s="88"/>
      <c r="H6" s="87"/>
      <c r="I6" s="86"/>
      <c r="J6" s="91"/>
      <c r="K6" s="88"/>
      <c r="L6" s="88"/>
      <c r="M6" s="88"/>
      <c r="N6" s="87"/>
      <c r="O6" s="86"/>
      <c r="P6" s="86"/>
      <c r="Q6" s="86"/>
      <c r="R6" s="85"/>
      <c r="S6" s="86"/>
      <c r="T6" s="87"/>
      <c r="U6" s="86"/>
      <c r="V6" s="86"/>
      <c r="W6" s="86"/>
      <c r="X6" s="85"/>
      <c r="Y6" s="86"/>
      <c r="Z6" s="87"/>
      <c r="AA6" s="86"/>
      <c r="AB6" s="86"/>
      <c r="AC6" s="86"/>
      <c r="AD6" s="85"/>
      <c r="AE6" s="86"/>
    </row>
    <row r="7" spans="1:34" s="7" customFormat="1" ht="60" customHeight="1">
      <c r="A7" s="100" t="s">
        <v>8</v>
      </c>
      <c r="B7" s="102" t="s">
        <v>125</v>
      </c>
      <c r="C7" s="52" t="s">
        <v>53</v>
      </c>
      <c r="D7" s="52" t="s">
        <v>31</v>
      </c>
      <c r="E7" s="31"/>
      <c r="F7" s="31"/>
      <c r="G7" s="31"/>
      <c r="H7" s="102" t="s">
        <v>131</v>
      </c>
      <c r="I7" s="52" t="s">
        <v>26</v>
      </c>
      <c r="J7" s="52" t="s">
        <v>27</v>
      </c>
      <c r="K7" s="31"/>
      <c r="L7" s="31"/>
      <c r="M7" s="31"/>
      <c r="N7" s="102" t="s">
        <v>142</v>
      </c>
      <c r="O7" s="52" t="s">
        <v>83</v>
      </c>
      <c r="P7" s="52" t="s">
        <v>97</v>
      </c>
      <c r="Q7" s="31"/>
      <c r="R7" s="31"/>
      <c r="S7" s="31"/>
      <c r="T7" s="79"/>
      <c r="U7" s="25"/>
      <c r="V7" s="25"/>
      <c r="W7" s="26"/>
      <c r="X7" s="26"/>
      <c r="Y7" s="26"/>
      <c r="Z7" s="79"/>
      <c r="AA7" s="25"/>
      <c r="AB7" s="25"/>
      <c r="AC7" s="26"/>
      <c r="AD7" s="26">
        <v>75</v>
      </c>
      <c r="AE7" s="26">
        <v>1350</v>
      </c>
    </row>
    <row r="8" spans="1:34" s="7" customFormat="1" ht="60" customHeight="1">
      <c r="A8" s="101"/>
      <c r="B8" s="103"/>
      <c r="C8" s="52" t="s">
        <v>110</v>
      </c>
      <c r="D8" s="52" t="s">
        <v>48</v>
      </c>
      <c r="E8" s="31"/>
      <c r="F8" s="31"/>
      <c r="G8" s="31"/>
      <c r="H8" s="103"/>
      <c r="I8" s="54" t="s">
        <v>132</v>
      </c>
      <c r="J8" s="54" t="s">
        <v>133</v>
      </c>
      <c r="K8" s="55">
        <v>0.3</v>
      </c>
      <c r="L8" s="55">
        <v>115</v>
      </c>
      <c r="M8" s="56">
        <f>K8*L8</f>
        <v>34.5</v>
      </c>
      <c r="N8" s="103"/>
      <c r="O8" s="54" t="s">
        <v>101</v>
      </c>
      <c r="P8" s="54" t="s">
        <v>31</v>
      </c>
      <c r="Q8" s="55">
        <v>0.1</v>
      </c>
      <c r="R8" s="55">
        <v>100</v>
      </c>
      <c r="S8" s="56">
        <f>Q8*R8</f>
        <v>10</v>
      </c>
      <c r="T8" s="80"/>
      <c r="U8" s="25"/>
      <c r="V8" s="25"/>
      <c r="W8" s="26"/>
      <c r="X8" s="26"/>
      <c r="Y8" s="26"/>
      <c r="Z8" s="80"/>
      <c r="AA8" s="25"/>
      <c r="AB8" s="25"/>
      <c r="AC8" s="26"/>
      <c r="AD8" s="26">
        <v>198</v>
      </c>
      <c r="AE8" s="26">
        <v>19800</v>
      </c>
    </row>
    <row r="9" spans="1:34" s="7" customFormat="1" ht="60" customHeight="1">
      <c r="A9" s="101"/>
      <c r="B9" s="103"/>
      <c r="C9" s="56" t="s">
        <v>126</v>
      </c>
      <c r="D9" s="56" t="s">
        <v>56</v>
      </c>
      <c r="E9" s="56">
        <v>1.3</v>
      </c>
      <c r="F9" s="56">
        <v>208</v>
      </c>
      <c r="G9" s="56">
        <f>E9*F9</f>
        <v>270.40000000000003</v>
      </c>
      <c r="H9" s="103"/>
      <c r="I9" s="54" t="s">
        <v>103</v>
      </c>
      <c r="J9" s="54" t="s">
        <v>56</v>
      </c>
      <c r="K9" s="55">
        <v>1.2</v>
      </c>
      <c r="L9" s="55">
        <v>168</v>
      </c>
      <c r="M9" s="56">
        <f>K9*L9</f>
        <v>201.6</v>
      </c>
      <c r="N9" s="103"/>
      <c r="O9" s="56" t="s">
        <v>70</v>
      </c>
      <c r="P9" s="56" t="s">
        <v>71</v>
      </c>
      <c r="Q9" s="55">
        <v>1.5</v>
      </c>
      <c r="R9" s="56">
        <v>133</v>
      </c>
      <c r="S9" s="56">
        <f>Q9*R9</f>
        <v>199.5</v>
      </c>
      <c r="T9" s="80"/>
      <c r="U9" s="25"/>
      <c r="V9" s="25"/>
      <c r="W9" s="26"/>
      <c r="X9" s="26"/>
      <c r="Y9" s="26"/>
      <c r="Z9" s="80"/>
      <c r="AA9" s="25"/>
      <c r="AB9" s="25"/>
      <c r="AC9" s="26"/>
      <c r="AD9" s="26">
        <v>168</v>
      </c>
      <c r="AE9" s="26">
        <v>168</v>
      </c>
    </row>
    <row r="10" spans="1:34" s="7" customFormat="1" ht="60" customHeight="1">
      <c r="A10" s="101"/>
      <c r="B10" s="103"/>
      <c r="C10" s="52"/>
      <c r="D10" s="52"/>
      <c r="E10" s="31"/>
      <c r="F10" s="31"/>
      <c r="G10" s="31"/>
      <c r="H10" s="103"/>
      <c r="I10" s="52" t="s">
        <v>87</v>
      </c>
      <c r="J10" s="52" t="s">
        <v>97</v>
      </c>
      <c r="K10" s="31"/>
      <c r="L10" s="31"/>
      <c r="M10" s="31"/>
      <c r="N10" s="103"/>
      <c r="O10" s="52"/>
      <c r="P10" s="52"/>
      <c r="Q10" s="31"/>
      <c r="R10" s="31"/>
      <c r="S10" s="31"/>
      <c r="T10" s="80"/>
      <c r="U10" s="25"/>
      <c r="V10" s="25"/>
      <c r="W10" s="26"/>
      <c r="X10" s="26"/>
      <c r="Y10" s="26"/>
      <c r="Z10" s="80"/>
      <c r="AA10" s="25"/>
      <c r="AB10" s="25"/>
      <c r="AC10" s="26"/>
      <c r="AD10" s="26">
        <v>52</v>
      </c>
      <c r="AE10" s="26">
        <v>4680</v>
      </c>
    </row>
    <row r="11" spans="1:34" s="7" customFormat="1" ht="60" customHeight="1">
      <c r="A11" s="101"/>
      <c r="B11" s="103"/>
      <c r="C11" s="52"/>
      <c r="D11" s="52"/>
      <c r="E11" s="31"/>
      <c r="F11" s="31"/>
      <c r="G11" s="31"/>
      <c r="H11" s="103"/>
      <c r="I11" s="52"/>
      <c r="J11" s="52"/>
      <c r="K11" s="31"/>
      <c r="L11" s="31"/>
      <c r="M11" s="31"/>
      <c r="N11" s="103"/>
      <c r="O11" s="52"/>
      <c r="P11" s="52"/>
      <c r="Q11" s="31"/>
      <c r="R11" s="31"/>
      <c r="S11" s="31"/>
      <c r="T11" s="80"/>
      <c r="U11" s="25"/>
      <c r="V11" s="25"/>
      <c r="W11" s="26"/>
      <c r="X11" s="26"/>
      <c r="Y11" s="26"/>
      <c r="Z11" s="80"/>
      <c r="AA11" s="25"/>
      <c r="AB11" s="25"/>
      <c r="AC11" s="26"/>
      <c r="AD11" s="26"/>
      <c r="AE11" s="26"/>
    </row>
    <row r="12" spans="1:34" s="7" customFormat="1" ht="60" customHeight="1">
      <c r="A12" s="100" t="s">
        <v>9</v>
      </c>
      <c r="B12" s="102" t="s">
        <v>90</v>
      </c>
      <c r="C12" s="52" t="s">
        <v>106</v>
      </c>
      <c r="D12" s="52" t="s">
        <v>45</v>
      </c>
      <c r="E12" s="31"/>
      <c r="F12" s="31"/>
      <c r="G12" s="31"/>
      <c r="H12" s="102" t="s">
        <v>92</v>
      </c>
      <c r="I12" s="52" t="s">
        <v>26</v>
      </c>
      <c r="J12" s="52" t="s">
        <v>27</v>
      </c>
      <c r="K12" s="31"/>
      <c r="L12" s="31"/>
      <c r="M12" s="31"/>
      <c r="N12" s="102" t="s">
        <v>95</v>
      </c>
      <c r="O12" s="57" t="s">
        <v>42</v>
      </c>
      <c r="P12" s="57" t="s">
        <v>136</v>
      </c>
      <c r="Q12" s="44"/>
      <c r="R12" s="31"/>
      <c r="S12" s="31"/>
      <c r="T12" s="79"/>
      <c r="U12" s="25"/>
      <c r="V12" s="25"/>
      <c r="W12" s="26"/>
      <c r="X12" s="26"/>
      <c r="Y12" s="26"/>
      <c r="Z12" s="79"/>
      <c r="AA12" s="25"/>
      <c r="AB12" s="25"/>
      <c r="AC12" s="26"/>
      <c r="AD12" s="26">
        <v>100</v>
      </c>
      <c r="AE12" s="26">
        <v>150</v>
      </c>
    </row>
    <row r="13" spans="1:34" s="7" customFormat="1" ht="60" customHeight="1">
      <c r="A13" s="101"/>
      <c r="B13" s="103"/>
      <c r="C13" s="52" t="s">
        <v>26</v>
      </c>
      <c r="D13" s="52" t="s">
        <v>27</v>
      </c>
      <c r="E13" s="31"/>
      <c r="F13" s="31"/>
      <c r="G13" s="31"/>
      <c r="H13" s="103"/>
      <c r="I13" s="52" t="s">
        <v>98</v>
      </c>
      <c r="J13" s="52" t="s">
        <v>36</v>
      </c>
      <c r="K13" s="31"/>
      <c r="L13" s="31"/>
      <c r="M13" s="31"/>
      <c r="N13" s="103"/>
      <c r="O13" s="57" t="s">
        <v>138</v>
      </c>
      <c r="P13" s="57" t="s">
        <v>59</v>
      </c>
      <c r="Q13" s="44"/>
      <c r="R13" s="31"/>
      <c r="S13" s="31"/>
      <c r="T13" s="80"/>
      <c r="U13" s="25"/>
      <c r="V13" s="25"/>
      <c r="W13" s="26"/>
      <c r="X13" s="26"/>
      <c r="Y13" s="26"/>
      <c r="Z13" s="80"/>
      <c r="AA13" s="25"/>
      <c r="AB13" s="25"/>
      <c r="AC13" s="26"/>
      <c r="AD13" s="26">
        <v>132</v>
      </c>
      <c r="AE13" s="26">
        <v>3696</v>
      </c>
    </row>
    <row r="14" spans="1:34" s="7" customFormat="1" ht="60" customHeight="1">
      <c r="A14" s="101"/>
      <c r="B14" s="103"/>
      <c r="C14" s="52" t="s">
        <v>81</v>
      </c>
      <c r="D14" s="52" t="s">
        <v>75</v>
      </c>
      <c r="E14" s="31"/>
      <c r="F14" s="31"/>
      <c r="G14" s="31"/>
      <c r="H14" s="103"/>
      <c r="I14" s="52" t="s">
        <v>113</v>
      </c>
      <c r="J14" s="52" t="s">
        <v>43</v>
      </c>
      <c r="K14" s="31"/>
      <c r="L14" s="31"/>
      <c r="M14" s="31"/>
      <c r="N14" s="103"/>
      <c r="O14" s="57" t="s">
        <v>84</v>
      </c>
      <c r="P14" s="57" t="s">
        <v>39</v>
      </c>
      <c r="Q14" s="44"/>
      <c r="R14" s="31"/>
      <c r="S14" s="31"/>
      <c r="T14" s="80"/>
      <c r="U14" s="25"/>
      <c r="V14" s="25"/>
      <c r="W14" s="26"/>
      <c r="X14" s="26"/>
      <c r="Y14" s="26"/>
      <c r="Z14" s="80"/>
      <c r="AA14" s="25"/>
      <c r="AB14" s="25"/>
      <c r="AC14" s="26"/>
      <c r="AD14" s="26">
        <v>78</v>
      </c>
      <c r="AE14" s="26">
        <v>13260</v>
      </c>
    </row>
    <row r="15" spans="1:34" s="7" customFormat="1" ht="60" customHeight="1">
      <c r="A15" s="101"/>
      <c r="B15" s="103"/>
      <c r="C15" s="52" t="s">
        <v>57</v>
      </c>
      <c r="D15" s="52" t="s">
        <v>43</v>
      </c>
      <c r="E15" s="31"/>
      <c r="F15" s="31"/>
      <c r="G15" s="31"/>
      <c r="H15" s="103"/>
      <c r="I15" s="52"/>
      <c r="J15" s="52"/>
      <c r="K15" s="31"/>
      <c r="L15" s="31"/>
      <c r="M15" s="31"/>
      <c r="N15" s="103"/>
      <c r="O15" s="58"/>
      <c r="P15" s="58"/>
      <c r="Q15" s="59"/>
      <c r="R15" s="31"/>
      <c r="S15" s="31"/>
      <c r="T15" s="80"/>
      <c r="U15" s="25"/>
      <c r="V15" s="25"/>
      <c r="W15" s="26"/>
      <c r="X15" s="26"/>
      <c r="Y15" s="26"/>
      <c r="Z15" s="80"/>
      <c r="AA15" s="25"/>
      <c r="AB15" s="25"/>
      <c r="AC15" s="26"/>
      <c r="AD15" s="26">
        <v>290</v>
      </c>
      <c r="AE15" s="26">
        <v>580</v>
      </c>
    </row>
    <row r="16" spans="1:34" s="7" customFormat="1" ht="60" customHeight="1">
      <c r="A16" s="101"/>
      <c r="B16" s="103"/>
      <c r="C16" s="52" t="s">
        <v>99</v>
      </c>
      <c r="D16" s="52" t="s">
        <v>60</v>
      </c>
      <c r="E16" s="31"/>
      <c r="F16" s="31"/>
      <c r="G16" s="31"/>
      <c r="H16" s="103"/>
      <c r="I16" s="52"/>
      <c r="J16" s="52"/>
      <c r="K16" s="31"/>
      <c r="L16" s="31"/>
      <c r="M16" s="31"/>
      <c r="N16" s="103"/>
      <c r="O16" s="57"/>
      <c r="P16" s="57"/>
      <c r="Q16" s="44"/>
      <c r="R16" s="31"/>
      <c r="S16" s="31"/>
      <c r="T16" s="80"/>
      <c r="U16" s="25"/>
      <c r="V16" s="25"/>
      <c r="W16" s="26"/>
      <c r="X16" s="26"/>
      <c r="Y16" s="26"/>
      <c r="Z16" s="80"/>
      <c r="AA16" s="25"/>
      <c r="AB16" s="25"/>
      <c r="AC16" s="26"/>
      <c r="AD16" s="26"/>
      <c r="AE16" s="26"/>
    </row>
    <row r="17" spans="1:34" s="7" customFormat="1" ht="60" customHeight="1">
      <c r="A17" s="101"/>
      <c r="B17" s="103"/>
      <c r="C17" s="52"/>
      <c r="D17" s="52"/>
      <c r="E17" s="31"/>
      <c r="F17" s="31"/>
      <c r="G17" s="31"/>
      <c r="H17" s="103"/>
      <c r="I17" s="52"/>
      <c r="J17" s="52"/>
      <c r="K17" s="31"/>
      <c r="L17" s="31"/>
      <c r="M17" s="31"/>
      <c r="N17" s="103"/>
      <c r="O17" s="8"/>
      <c r="P17" s="8"/>
      <c r="Q17" s="8"/>
      <c r="R17" s="31"/>
      <c r="S17" s="31"/>
      <c r="T17" s="80"/>
      <c r="U17" s="25"/>
      <c r="V17" s="25"/>
      <c r="W17" s="26"/>
      <c r="X17" s="26"/>
      <c r="Y17" s="26"/>
      <c r="Z17" s="80"/>
      <c r="AA17" s="25"/>
      <c r="AB17" s="25"/>
      <c r="AC17" s="26"/>
      <c r="AD17" s="26"/>
      <c r="AE17" s="26"/>
    </row>
    <row r="18" spans="1:34" s="7" customFormat="1" ht="60" customHeight="1">
      <c r="A18" s="104" t="s">
        <v>67</v>
      </c>
      <c r="B18" s="106" t="s">
        <v>10</v>
      </c>
      <c r="C18" s="52" t="s">
        <v>53</v>
      </c>
      <c r="D18" s="52" t="s">
        <v>31</v>
      </c>
      <c r="E18" s="31"/>
      <c r="F18" s="31"/>
      <c r="G18" s="31"/>
      <c r="H18" s="106" t="s">
        <v>10</v>
      </c>
      <c r="I18" s="52" t="s">
        <v>53</v>
      </c>
      <c r="J18" s="52" t="s">
        <v>31</v>
      </c>
      <c r="K18" s="31"/>
      <c r="L18" s="31"/>
      <c r="M18" s="31"/>
      <c r="N18" s="106" t="s">
        <v>10</v>
      </c>
      <c r="O18" s="52" t="s">
        <v>53</v>
      </c>
      <c r="P18" s="52" t="s">
        <v>31</v>
      </c>
      <c r="Q18" s="31"/>
      <c r="R18" s="31"/>
      <c r="S18" s="31"/>
      <c r="T18" s="81"/>
      <c r="U18" s="25"/>
      <c r="V18" s="25"/>
      <c r="W18" s="26"/>
      <c r="X18" s="26"/>
      <c r="Y18" s="26"/>
      <c r="Z18" s="81"/>
      <c r="AA18" s="25"/>
      <c r="AB18" s="25"/>
      <c r="AC18" s="26"/>
      <c r="AD18" s="26">
        <v>100</v>
      </c>
      <c r="AE18" s="26">
        <v>150</v>
      </c>
    </row>
    <row r="19" spans="1:34" s="7" customFormat="1" ht="60" customHeight="1">
      <c r="A19" s="105"/>
      <c r="B19" s="107"/>
      <c r="C19" s="32" t="s">
        <v>79</v>
      </c>
      <c r="D19" s="32" t="s">
        <v>52</v>
      </c>
      <c r="E19" s="49"/>
      <c r="F19" s="31"/>
      <c r="G19" s="31"/>
      <c r="H19" s="107"/>
      <c r="I19" s="32" t="s">
        <v>100</v>
      </c>
      <c r="J19" s="32" t="s">
        <v>52</v>
      </c>
      <c r="K19" s="49"/>
      <c r="L19" s="31"/>
      <c r="M19" s="31"/>
      <c r="N19" s="107"/>
      <c r="O19" s="32" t="s">
        <v>124</v>
      </c>
      <c r="P19" s="32" t="s">
        <v>69</v>
      </c>
      <c r="Q19" s="49"/>
      <c r="R19" s="31"/>
      <c r="S19" s="31"/>
      <c r="T19" s="82"/>
      <c r="U19" s="25"/>
      <c r="V19" s="25"/>
      <c r="W19" s="26"/>
      <c r="X19" s="26"/>
      <c r="Y19" s="26"/>
      <c r="Z19" s="82"/>
      <c r="AA19" s="25"/>
      <c r="AB19" s="25"/>
      <c r="AC19" s="26"/>
      <c r="AD19" s="26"/>
      <c r="AE19" s="26"/>
    </row>
    <row r="20" spans="1:34" s="7" customFormat="1" ht="60" customHeight="1">
      <c r="A20" s="100" t="s">
        <v>11</v>
      </c>
      <c r="B20" s="102" t="s">
        <v>88</v>
      </c>
      <c r="C20" s="52" t="s">
        <v>47</v>
      </c>
      <c r="D20" s="52" t="s">
        <v>48</v>
      </c>
      <c r="E20" s="31"/>
      <c r="F20" s="31"/>
      <c r="G20" s="31"/>
      <c r="H20" s="102" t="s">
        <v>128</v>
      </c>
      <c r="I20" s="52" t="s">
        <v>63</v>
      </c>
      <c r="J20" s="52" t="s">
        <v>31</v>
      </c>
      <c r="K20" s="31"/>
      <c r="L20" s="31"/>
      <c r="M20" s="31"/>
      <c r="N20" s="102" t="s">
        <v>134</v>
      </c>
      <c r="O20" s="52" t="s">
        <v>114</v>
      </c>
      <c r="P20" s="52" t="s">
        <v>35</v>
      </c>
      <c r="Q20" s="31"/>
      <c r="R20" s="31"/>
      <c r="S20" s="31"/>
      <c r="T20" s="79"/>
      <c r="U20" s="25"/>
      <c r="V20" s="25"/>
      <c r="W20" s="26"/>
      <c r="X20" s="26"/>
      <c r="Y20" s="26"/>
      <c r="Z20" s="79"/>
      <c r="AA20" s="25"/>
      <c r="AB20" s="25"/>
      <c r="AC20" s="26"/>
      <c r="AD20" s="26">
        <v>55</v>
      </c>
      <c r="AE20" s="26">
        <v>605</v>
      </c>
    </row>
    <row r="21" spans="1:34" s="7" customFormat="1" ht="60" customHeight="1">
      <c r="A21" s="101"/>
      <c r="B21" s="103"/>
      <c r="C21" s="52" t="s">
        <v>63</v>
      </c>
      <c r="D21" s="52" t="s">
        <v>31</v>
      </c>
      <c r="E21" s="31"/>
      <c r="F21" s="31"/>
      <c r="G21" s="31"/>
      <c r="H21" s="103"/>
      <c r="I21" s="52" t="s">
        <v>123</v>
      </c>
      <c r="J21" s="52" t="s">
        <v>44</v>
      </c>
      <c r="K21" s="31"/>
      <c r="L21" s="31"/>
      <c r="M21" s="31"/>
      <c r="N21" s="103"/>
      <c r="O21" s="52" t="s">
        <v>53</v>
      </c>
      <c r="P21" s="52" t="s">
        <v>31</v>
      </c>
      <c r="Q21" s="31"/>
      <c r="R21" s="31"/>
      <c r="S21" s="31"/>
      <c r="T21" s="80"/>
      <c r="U21" s="25"/>
      <c r="V21" s="25"/>
      <c r="W21" s="26"/>
      <c r="X21" s="26"/>
      <c r="Y21" s="26"/>
      <c r="Z21" s="80"/>
      <c r="AA21" s="25"/>
      <c r="AB21" s="25"/>
      <c r="AC21" s="26"/>
      <c r="AD21" s="26">
        <v>100</v>
      </c>
      <c r="AE21" s="26">
        <v>150</v>
      </c>
    </row>
    <row r="22" spans="1:34" s="7" customFormat="1" ht="60" customHeight="1">
      <c r="A22" s="101"/>
      <c r="B22" s="103"/>
      <c r="C22" s="52" t="s">
        <v>144</v>
      </c>
      <c r="D22" s="52" t="s">
        <v>97</v>
      </c>
      <c r="E22" s="31"/>
      <c r="F22" s="31"/>
      <c r="G22" s="31"/>
      <c r="H22" s="103"/>
      <c r="I22" s="54" t="s">
        <v>129</v>
      </c>
      <c r="J22" s="54" t="s">
        <v>130</v>
      </c>
      <c r="K22" s="55">
        <v>0.6</v>
      </c>
      <c r="L22" s="55">
        <v>66</v>
      </c>
      <c r="M22" s="56">
        <f>K22*L22</f>
        <v>39.6</v>
      </c>
      <c r="N22" s="103"/>
      <c r="O22" s="54" t="s">
        <v>86</v>
      </c>
      <c r="P22" s="54" t="s">
        <v>56</v>
      </c>
      <c r="Q22" s="55">
        <v>0.6</v>
      </c>
      <c r="R22" s="55">
        <v>128</v>
      </c>
      <c r="S22" s="56">
        <f>Q22*R22</f>
        <v>76.8</v>
      </c>
      <c r="T22" s="80"/>
      <c r="U22" s="25"/>
      <c r="V22" s="25"/>
      <c r="W22" s="26"/>
      <c r="X22" s="26"/>
      <c r="Y22" s="26"/>
      <c r="Z22" s="80"/>
      <c r="AA22" s="25"/>
      <c r="AB22" s="25"/>
      <c r="AC22" s="26"/>
      <c r="AD22" s="26">
        <v>22</v>
      </c>
      <c r="AE22" s="26">
        <v>704</v>
      </c>
    </row>
    <row r="23" spans="1:34" s="7" customFormat="1" ht="60" customHeight="1">
      <c r="A23" s="101"/>
      <c r="B23" s="103"/>
      <c r="C23" s="52"/>
      <c r="D23" s="52"/>
      <c r="E23" s="31"/>
      <c r="F23" s="31"/>
      <c r="G23" s="31"/>
      <c r="H23" s="103"/>
      <c r="I23" s="52"/>
      <c r="J23" s="52"/>
      <c r="K23" s="31"/>
      <c r="L23" s="31"/>
      <c r="M23" s="31"/>
      <c r="N23" s="103"/>
      <c r="O23" s="52"/>
      <c r="P23" s="52"/>
      <c r="Q23" s="31"/>
      <c r="R23" s="31"/>
      <c r="S23" s="31"/>
      <c r="T23" s="80"/>
      <c r="U23" s="25"/>
      <c r="V23" s="25"/>
      <c r="W23" s="26"/>
      <c r="X23" s="26"/>
      <c r="Y23" s="26"/>
      <c r="Z23" s="80"/>
      <c r="AA23" s="25"/>
      <c r="AB23" s="25"/>
      <c r="AC23" s="26"/>
      <c r="AD23" s="26">
        <v>130</v>
      </c>
      <c r="AE23" s="26">
        <v>156</v>
      </c>
    </row>
    <row r="24" spans="1:34" s="9" customFormat="1" ht="60" customHeight="1">
      <c r="A24" s="60" t="s">
        <v>21</v>
      </c>
      <c r="B24" s="61" t="s">
        <v>22</v>
      </c>
      <c r="C24" s="52" t="s">
        <v>22</v>
      </c>
      <c r="D24" s="52" t="s">
        <v>73</v>
      </c>
      <c r="E24" s="53" t="s">
        <v>141</v>
      </c>
      <c r="F24" s="31"/>
      <c r="G24" s="31"/>
      <c r="H24" s="61" t="s">
        <v>12</v>
      </c>
      <c r="I24" s="52" t="s">
        <v>145</v>
      </c>
      <c r="J24" s="52"/>
      <c r="K24" s="24"/>
      <c r="L24" s="31"/>
      <c r="M24" s="31"/>
      <c r="N24" s="61"/>
      <c r="O24" s="52"/>
      <c r="P24" s="52"/>
      <c r="Q24" s="31"/>
      <c r="R24" s="31"/>
      <c r="S24" s="31"/>
      <c r="T24" s="36"/>
      <c r="U24" s="34"/>
      <c r="V24" s="34"/>
      <c r="W24" s="35"/>
      <c r="X24" s="35"/>
      <c r="Y24" s="35"/>
      <c r="Z24" s="36"/>
      <c r="AA24" s="34"/>
      <c r="AB24" s="34"/>
      <c r="AC24" s="35"/>
      <c r="AD24" s="35"/>
      <c r="AE24" s="35"/>
    </row>
    <row r="25" spans="1:34" s="14" customFormat="1" ht="30" customHeight="1">
      <c r="A25" s="72" t="s">
        <v>13</v>
      </c>
      <c r="B25" s="64"/>
      <c r="C25" s="62" t="s">
        <v>14</v>
      </c>
      <c r="D25" s="63"/>
      <c r="E25" s="10">
        <v>6.2</v>
      </c>
      <c r="F25" s="11"/>
      <c r="G25" s="11"/>
      <c r="H25" s="64"/>
      <c r="I25" s="62" t="s">
        <v>14</v>
      </c>
      <c r="J25" s="63"/>
      <c r="K25" s="10">
        <v>5.8</v>
      </c>
      <c r="L25" s="11"/>
      <c r="M25" s="11"/>
      <c r="N25" s="64"/>
      <c r="O25" s="62" t="s">
        <v>14</v>
      </c>
      <c r="P25" s="63"/>
      <c r="Q25" s="12">
        <v>6.1</v>
      </c>
      <c r="R25" s="13"/>
      <c r="S25" s="13"/>
      <c r="T25" s="64"/>
      <c r="U25" s="62" t="s">
        <v>14</v>
      </c>
      <c r="V25" s="63"/>
      <c r="W25" s="12"/>
      <c r="X25" s="13"/>
      <c r="Y25" s="13"/>
      <c r="Z25" s="64"/>
      <c r="AA25" s="62" t="s">
        <v>14</v>
      </c>
      <c r="AB25" s="63"/>
      <c r="AC25" s="12"/>
      <c r="AD25" s="13"/>
      <c r="AE25" s="13"/>
      <c r="AF25" s="70" t="e">
        <f>#REF!/5/1628</f>
        <v>#REF!</v>
      </c>
      <c r="AG25" s="71"/>
      <c r="AH25" s="71"/>
    </row>
    <row r="26" spans="1:34" s="14" customFormat="1" ht="30" customHeight="1">
      <c r="A26" s="73"/>
      <c r="B26" s="65"/>
      <c r="C26" s="62" t="s">
        <v>15</v>
      </c>
      <c r="D26" s="63"/>
      <c r="E26" s="10">
        <v>3</v>
      </c>
      <c r="F26" s="11"/>
      <c r="G26" s="11"/>
      <c r="H26" s="65"/>
      <c r="I26" s="62" t="s">
        <v>15</v>
      </c>
      <c r="J26" s="63"/>
      <c r="K26" s="10">
        <v>3.1</v>
      </c>
      <c r="L26" s="11"/>
      <c r="M26" s="11"/>
      <c r="N26" s="65"/>
      <c r="O26" s="62" t="s">
        <v>15</v>
      </c>
      <c r="P26" s="63"/>
      <c r="Q26" s="12">
        <v>2.9</v>
      </c>
      <c r="R26" s="13"/>
      <c r="S26" s="13"/>
      <c r="T26" s="65"/>
      <c r="U26" s="62" t="s">
        <v>15</v>
      </c>
      <c r="V26" s="63"/>
      <c r="W26" s="12"/>
      <c r="X26" s="13"/>
      <c r="Y26" s="13"/>
      <c r="Z26" s="65"/>
      <c r="AA26" s="62" t="s">
        <v>15</v>
      </c>
      <c r="AB26" s="63"/>
      <c r="AC26" s="12"/>
      <c r="AD26" s="13"/>
      <c r="AE26" s="13"/>
      <c r="AF26" s="70"/>
      <c r="AG26" s="71"/>
      <c r="AH26" s="71"/>
    </row>
    <row r="27" spans="1:34" s="14" customFormat="1" ht="30" customHeight="1">
      <c r="A27" s="73"/>
      <c r="B27" s="65"/>
      <c r="C27" s="62" t="s">
        <v>16</v>
      </c>
      <c r="D27" s="63"/>
      <c r="E27" s="10">
        <v>1.3</v>
      </c>
      <c r="F27" s="11"/>
      <c r="G27" s="11"/>
      <c r="H27" s="65"/>
      <c r="I27" s="62" t="s">
        <v>16</v>
      </c>
      <c r="J27" s="63"/>
      <c r="K27" s="10">
        <v>1.4</v>
      </c>
      <c r="L27" s="11"/>
      <c r="M27" s="11"/>
      <c r="N27" s="65"/>
      <c r="O27" s="62" t="s">
        <v>16</v>
      </c>
      <c r="P27" s="63"/>
      <c r="Q27" s="12">
        <v>1.2</v>
      </c>
      <c r="R27" s="13"/>
      <c r="S27" s="13"/>
      <c r="T27" s="65"/>
      <c r="U27" s="62" t="s">
        <v>16</v>
      </c>
      <c r="V27" s="63"/>
      <c r="W27" s="12"/>
      <c r="X27" s="13"/>
      <c r="Y27" s="13"/>
      <c r="Z27" s="65"/>
      <c r="AA27" s="62" t="s">
        <v>16</v>
      </c>
      <c r="AB27" s="63"/>
      <c r="AC27" s="12"/>
      <c r="AD27" s="13"/>
      <c r="AE27" s="13"/>
    </row>
    <row r="28" spans="1:34" s="14" customFormat="1" ht="30" customHeight="1">
      <c r="A28" s="73"/>
      <c r="B28" s="65"/>
      <c r="C28" s="62" t="s">
        <v>17</v>
      </c>
      <c r="D28" s="63"/>
      <c r="E28" s="10"/>
      <c r="F28" s="11"/>
      <c r="G28" s="11"/>
      <c r="H28" s="65"/>
      <c r="I28" s="62" t="s">
        <v>17</v>
      </c>
      <c r="J28" s="63"/>
      <c r="K28" s="10">
        <v>1</v>
      </c>
      <c r="L28" s="11"/>
      <c r="M28" s="11"/>
      <c r="N28" s="65"/>
      <c r="O28" s="62" t="s">
        <v>17</v>
      </c>
      <c r="P28" s="63"/>
      <c r="Q28" s="12"/>
      <c r="R28" s="13"/>
      <c r="S28" s="13"/>
      <c r="T28" s="65"/>
      <c r="U28" s="62" t="s">
        <v>17</v>
      </c>
      <c r="V28" s="63"/>
      <c r="W28" s="12"/>
      <c r="X28" s="13"/>
      <c r="Y28" s="13"/>
      <c r="Z28" s="65"/>
      <c r="AA28" s="62" t="s">
        <v>17</v>
      </c>
      <c r="AB28" s="63"/>
      <c r="AC28" s="12"/>
      <c r="AD28" s="13"/>
      <c r="AE28" s="13"/>
    </row>
    <row r="29" spans="1:34" s="14" customFormat="1" ht="30" customHeight="1">
      <c r="A29" s="73"/>
      <c r="B29" s="65"/>
      <c r="C29" s="62" t="s">
        <v>89</v>
      </c>
      <c r="D29" s="63"/>
      <c r="E29" s="10"/>
      <c r="F29" s="11"/>
      <c r="G29" s="11"/>
      <c r="H29" s="65"/>
      <c r="I29" s="62" t="s">
        <v>89</v>
      </c>
      <c r="J29" s="63"/>
      <c r="K29" s="10"/>
      <c r="L29" s="11"/>
      <c r="M29" s="11"/>
      <c r="N29" s="65"/>
      <c r="O29" s="62" t="s">
        <v>89</v>
      </c>
      <c r="P29" s="63"/>
      <c r="Q29" s="12"/>
      <c r="R29" s="13"/>
      <c r="S29" s="13"/>
      <c r="T29" s="65"/>
      <c r="U29" s="62" t="s">
        <v>89</v>
      </c>
      <c r="V29" s="63"/>
      <c r="W29" s="12"/>
      <c r="X29" s="13"/>
      <c r="Y29" s="13"/>
      <c r="Z29" s="65"/>
      <c r="AA29" s="62" t="s">
        <v>89</v>
      </c>
      <c r="AB29" s="63"/>
      <c r="AC29" s="12"/>
      <c r="AD29" s="13"/>
      <c r="AE29" s="13"/>
    </row>
    <row r="30" spans="1:34" s="14" customFormat="1" ht="30" customHeight="1">
      <c r="A30" s="73"/>
      <c r="B30" s="65"/>
      <c r="C30" s="62" t="s">
        <v>18</v>
      </c>
      <c r="D30" s="63"/>
      <c r="E30" s="12">
        <v>3</v>
      </c>
      <c r="F30" s="11"/>
      <c r="G30" s="11"/>
      <c r="H30" s="65"/>
      <c r="I30" s="62" t="s">
        <v>18</v>
      </c>
      <c r="J30" s="63"/>
      <c r="K30" s="12">
        <v>3</v>
      </c>
      <c r="L30" s="11"/>
      <c r="M30" s="11"/>
      <c r="N30" s="65"/>
      <c r="O30" s="62" t="s">
        <v>18</v>
      </c>
      <c r="P30" s="63"/>
      <c r="Q30" s="12">
        <v>3</v>
      </c>
      <c r="R30" s="13"/>
      <c r="S30" s="13"/>
      <c r="T30" s="65"/>
      <c r="U30" s="62" t="s">
        <v>18</v>
      </c>
      <c r="V30" s="63"/>
      <c r="W30" s="12"/>
      <c r="X30" s="13"/>
      <c r="Y30" s="13"/>
      <c r="Z30" s="65"/>
      <c r="AA30" s="62" t="s">
        <v>18</v>
      </c>
      <c r="AB30" s="63"/>
      <c r="AC30" s="12"/>
      <c r="AD30" s="13"/>
      <c r="AE30" s="13"/>
    </row>
    <row r="31" spans="1:34" s="14" customFormat="1" ht="30" customHeight="1">
      <c r="A31" s="74"/>
      <c r="B31" s="66"/>
      <c r="C31" s="62" t="s">
        <v>19</v>
      </c>
      <c r="D31" s="63"/>
      <c r="E31" s="15">
        <f>E25*70+E26*75+E27*25+E28*60+E30*45+E29*150</f>
        <v>826.5</v>
      </c>
      <c r="F31" s="11"/>
      <c r="G31" s="11"/>
      <c r="H31" s="66"/>
      <c r="I31" s="62" t="s">
        <v>19</v>
      </c>
      <c r="J31" s="63"/>
      <c r="K31" s="15">
        <f>K25*70+K26*75+K27*25+K28*60+K30*45+K29*150</f>
        <v>868.5</v>
      </c>
      <c r="L31" s="11"/>
      <c r="M31" s="11"/>
      <c r="N31" s="66"/>
      <c r="O31" s="62" t="s">
        <v>19</v>
      </c>
      <c r="P31" s="63"/>
      <c r="Q31" s="15">
        <f>Q25*70+Q26*75+Q27*25+Q28*150+Q30*45</f>
        <v>809.5</v>
      </c>
      <c r="R31" s="11"/>
      <c r="S31" s="11"/>
      <c r="T31" s="66"/>
      <c r="U31" s="62" t="s">
        <v>19</v>
      </c>
      <c r="V31" s="63"/>
      <c r="W31" s="15">
        <f>W25*70+W26*75+W27*25+W28*60+W30*45</f>
        <v>0</v>
      </c>
      <c r="X31" s="11"/>
      <c r="Y31" s="11"/>
      <c r="Z31" s="66"/>
      <c r="AA31" s="62" t="s">
        <v>19</v>
      </c>
      <c r="AB31" s="63"/>
      <c r="AC31" s="15">
        <f>AC25*70+AC26*75+AC27*25+AC28*60+AC30*45</f>
        <v>0</v>
      </c>
      <c r="AD31" s="11"/>
      <c r="AE31" s="11"/>
    </row>
    <row r="32" spans="1:34" s="14" customFormat="1" ht="47.25" customHeight="1">
      <c r="A32" s="68" t="s">
        <v>20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</row>
    <row r="33" spans="1:31" s="17" customFormat="1" ht="30" customHeight="1">
      <c r="A33" s="67" t="s">
        <v>146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16"/>
      <c r="AE33" s="16"/>
    </row>
    <row r="34" spans="1:31" ht="30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8"/>
      <c r="R34" s="16"/>
      <c r="S34" s="16"/>
      <c r="T34" s="16"/>
      <c r="U34" s="16"/>
      <c r="V34" s="16"/>
      <c r="W34" s="18"/>
      <c r="X34" s="16"/>
      <c r="Y34" s="16"/>
      <c r="Z34" s="16"/>
      <c r="AA34" s="16"/>
      <c r="AB34" s="16"/>
      <c r="AC34" s="18"/>
      <c r="AD34" s="16"/>
      <c r="AE34" s="16"/>
    </row>
    <row r="35" spans="1:31" ht="30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8"/>
      <c r="R35" s="16"/>
      <c r="S35" s="16"/>
      <c r="T35" s="16"/>
      <c r="U35" s="16"/>
      <c r="V35" s="16"/>
      <c r="W35" s="18"/>
      <c r="X35" s="16"/>
      <c r="Y35" s="16"/>
      <c r="Z35" s="16"/>
      <c r="AA35" s="16"/>
      <c r="AB35" s="16"/>
      <c r="AC35" s="18"/>
      <c r="AD35" s="16"/>
      <c r="AE35" s="16"/>
    </row>
    <row r="36" spans="1:31" ht="30" customHeight="1"/>
    <row r="37" spans="1:31" ht="30" customHeight="1"/>
    <row r="38" spans="1:31" ht="30" customHeight="1"/>
  </sheetData>
  <mergeCells count="110"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  <mergeCell ref="AD5:AD6"/>
    <mergeCell ref="AE5:AE6"/>
    <mergeCell ref="A7:A11"/>
    <mergeCell ref="B7:B11"/>
    <mergeCell ref="H7:H11"/>
    <mergeCell ref="N7:N11"/>
    <mergeCell ref="T7:T11"/>
    <mergeCell ref="Z7:Z11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18:A19"/>
    <mergeCell ref="B18:B19"/>
    <mergeCell ref="H18:H19"/>
    <mergeCell ref="N18:N19"/>
    <mergeCell ref="T18:T19"/>
    <mergeCell ref="Z18:Z19"/>
    <mergeCell ref="A12:A17"/>
    <mergeCell ref="B12:B17"/>
    <mergeCell ref="H12:H17"/>
    <mergeCell ref="N12:N17"/>
    <mergeCell ref="T12:T17"/>
    <mergeCell ref="Z12:Z17"/>
    <mergeCell ref="A20:A23"/>
    <mergeCell ref="B20:B23"/>
    <mergeCell ref="H20:H23"/>
    <mergeCell ref="N20:N23"/>
    <mergeCell ref="T20:T23"/>
    <mergeCell ref="Z20:Z23"/>
    <mergeCell ref="AF25:AH26"/>
    <mergeCell ref="O26:P26"/>
    <mergeCell ref="U26:V26"/>
    <mergeCell ref="AA26:AB26"/>
    <mergeCell ref="U27:V27"/>
    <mergeCell ref="AA27:AB27"/>
    <mergeCell ref="C28:D28"/>
    <mergeCell ref="I28:J28"/>
    <mergeCell ref="O28:P28"/>
    <mergeCell ref="U28:V28"/>
    <mergeCell ref="AA28:AB28"/>
    <mergeCell ref="O25:P25"/>
    <mergeCell ref="T25:T31"/>
    <mergeCell ref="U25:V25"/>
    <mergeCell ref="Z25:Z31"/>
    <mergeCell ref="AA25:AB25"/>
    <mergeCell ref="O27:P27"/>
    <mergeCell ref="C25:D25"/>
    <mergeCell ref="H25:H31"/>
    <mergeCell ref="I25:J25"/>
    <mergeCell ref="N25:N31"/>
    <mergeCell ref="C26:D26"/>
    <mergeCell ref="I26:J26"/>
    <mergeCell ref="C27:D27"/>
    <mergeCell ref="I27:J27"/>
    <mergeCell ref="A33:AC33"/>
    <mergeCell ref="C31:D31"/>
    <mergeCell ref="I31:J31"/>
    <mergeCell ref="O31:P31"/>
    <mergeCell ref="U31:V31"/>
    <mergeCell ref="AA31:AB31"/>
    <mergeCell ref="A32:AE32"/>
    <mergeCell ref="C29:D29"/>
    <mergeCell ref="I29:J29"/>
    <mergeCell ref="O29:P29"/>
    <mergeCell ref="U29:V29"/>
    <mergeCell ref="AA29:AB29"/>
    <mergeCell ref="C30:D30"/>
    <mergeCell ref="I30:J30"/>
    <mergeCell ref="O30:P30"/>
    <mergeCell ref="U30:V30"/>
    <mergeCell ref="AA30:AB30"/>
    <mergeCell ref="A25:A31"/>
    <mergeCell ref="B25:B31"/>
  </mergeCells>
  <phoneticPr fontId="4" type="noConversion"/>
  <printOptions horizontalCentered="1" verticalCentered="1"/>
  <pageMargins left="0" right="0" top="0" bottom="0" header="0.23622047244094491" footer="0"/>
  <pageSetup paperSize="9" scale="2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14週</vt:lpstr>
      <vt:lpstr>14素週</vt:lpstr>
      <vt:lpstr>'14素週'!Print_Area</vt:lpstr>
      <vt:lpstr>'14週'!Print_Area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zhipeng A</dc:creator>
  <cp:lastModifiedBy>User</cp:lastModifiedBy>
  <cp:lastPrinted>2022-11-23T05:21:37Z</cp:lastPrinted>
  <dcterms:created xsi:type="dcterms:W3CDTF">2022-08-10T09:48:45Z</dcterms:created>
  <dcterms:modified xsi:type="dcterms:W3CDTF">2022-11-25T04:36:33Z</dcterms:modified>
</cp:coreProperties>
</file>