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2" activeTab="2"/>
  </bookViews>
  <sheets>
    <sheet name="17-週" sheetId="1" state="hidden" r:id="rId2"/>
    <sheet name="18-週" sheetId="2" state="hidden" r:id="rId3"/>
    <sheet name="21-週" sheetId="3" state="visible" r:id="rId4"/>
    <sheet name="21-素週" sheetId="4" state="visible" r:id="rId5"/>
    <sheet name="18-素週" sheetId="5" state="hidden" r:id="rId6"/>
    <sheet name="17-素週" sheetId="6" state="hidden" r:id="rId7"/>
  </sheets>
  <definedNames>
    <definedName function="false" hidden="false" localSheetId="5" name="_xlnm.Print_Area" vbProcedure="false">'17-素週'!$A$1:$AE$39</definedName>
    <definedName function="false" hidden="false" localSheetId="0" name="_xlnm.Print_Area" vbProcedure="false">'17-週'!$A$1:$AE$39</definedName>
    <definedName function="false" hidden="false" localSheetId="4" name="_xlnm.Print_Area" vbProcedure="false">'18-素週'!$A$1:$AE$40</definedName>
    <definedName function="false" hidden="false" localSheetId="1" name="_xlnm.Print_Area" vbProcedure="false">'18-週'!$A$1:$AE$40</definedName>
    <definedName function="false" hidden="false" localSheetId="3" name="_xlnm.Print_Area" vbProcedure="false">'21-素週'!$A$1:$AE$40</definedName>
    <definedName function="false" hidden="false" localSheetId="2" name="_xlnm.Print_Area" vbProcedure="false">'21-週'!$A$1:$AE$40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Q22" authorId="0">
      <text>
        <r>
          <rPr>
            <sz val="12"/>
            <color rgb="FF000000"/>
            <rFont val="新細明體"/>
            <family val="2"/>
            <charset val="136"/>
          </rPr>
          <t xml:space="preserve">User:
</t>
        </r>
        <r>
          <rPr>
            <sz val="24"/>
            <color rgb="FF000000"/>
            <rFont val="Tahoma"/>
            <family val="2"/>
            <charset val="1"/>
          </rPr>
          <t xml:space="preserve">9K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22" authorId="0">
      <text>
        <r>
          <rPr>
            <sz val="12"/>
            <color rgb="FF000000"/>
            <rFont val="新細明體"/>
            <family val="2"/>
            <charset val="136"/>
          </rPr>
          <t xml:space="preserve">User:
</t>
        </r>
        <r>
          <rPr>
            <sz val="24"/>
            <color rgb="FF000000"/>
            <rFont val="Tahoma"/>
            <family val="2"/>
            <charset val="1"/>
          </rPr>
          <t xml:space="preserve">9K</t>
        </r>
      </text>
    </comment>
  </commentList>
</comments>
</file>

<file path=xl/sharedStrings.xml><?xml version="1.0" encoding="utf-8"?>
<sst xmlns="http://schemas.openxmlformats.org/spreadsheetml/2006/main" count="1348" uniqueCount="278">
  <si>
    <t xml:space="preserve">桃園市蘆竹區南崁國中110學年第二學期學生午餐食譜設計表  第 17 週</t>
  </si>
  <si>
    <t xml:space="preserve">菜別</t>
  </si>
  <si>
    <t xml:space="preserve">用餐人數</t>
  </si>
  <si>
    <t xml:space="preserve">食材</t>
  </si>
  <si>
    <t xml:space="preserve">供應商</t>
  </si>
  <si>
    <t xml:space="preserve">數量(公斤)</t>
  </si>
  <si>
    <t xml:space="preserve">單價</t>
  </si>
  <si>
    <t xml:space="preserve">合計</t>
  </si>
  <si>
    <t xml:space="preserve">主食</t>
  </si>
  <si>
    <t xml:space="preserve">糙米飯</t>
  </si>
  <si>
    <t xml:space="preserve">主菜</t>
  </si>
  <si>
    <t xml:space="preserve">粉蒸肉</t>
  </si>
  <si>
    <t xml:space="preserve">蒸肉粉(五香)&lt;飛馬&gt;(600g)</t>
  </si>
  <si>
    <t xml:space="preserve">和總雜糧行</t>
  </si>
  <si>
    <t xml:space="preserve">什錦炒粄條</t>
  </si>
  <si>
    <t xml:space="preserve">蔥</t>
  </si>
  <si>
    <t xml:space="preserve">明華菓菜行</t>
  </si>
  <si>
    <t xml:space="preserve">1.5 KG</t>
  </si>
  <si>
    <t xml:space="preserve">瘦夾心肉片</t>
  </si>
  <si>
    <t xml:space="preserve">永軒公司</t>
  </si>
  <si>
    <t xml:space="preserve">絞紅蔥頭</t>
  </si>
  <si>
    <t xml:space="preserve">安平蔥蒜行</t>
  </si>
  <si>
    <t xml:space="preserve">1 KG</t>
  </si>
  <si>
    <t xml:space="preserve">絞蒜頭</t>
  </si>
  <si>
    <t xml:space="preserve">紅蘿蔔(QRC)</t>
  </si>
  <si>
    <t xml:space="preserve">林太郎</t>
  </si>
  <si>
    <t xml:space="preserve">黃地瓜(QRC)</t>
  </si>
  <si>
    <t xml:space="preserve">義賢果菜生產合作社</t>
  </si>
  <si>
    <t xml:space="preserve">粄條*</t>
  </si>
  <si>
    <t xml:space="preserve">東寶食品有限公司</t>
  </si>
  <si>
    <t xml:space="preserve">瘦夾心肉絲</t>
  </si>
  <si>
    <t xml:space="preserve">28 KG</t>
  </si>
  <si>
    <t xml:space="preserve">乾蝦仁</t>
  </si>
  <si>
    <t xml:space="preserve">正興行</t>
  </si>
  <si>
    <t xml:space="preserve">高麗菜(QRC)+</t>
  </si>
  <si>
    <t xml:space="preserve">70 KG</t>
  </si>
  <si>
    <t xml:space="preserve">綠豆芽(QRC)</t>
  </si>
  <si>
    <t xml:space="preserve">圓福農場</t>
  </si>
  <si>
    <t xml:space="preserve">30 KG</t>
  </si>
  <si>
    <t xml:space="preserve">乾香菇絲</t>
  </si>
  <si>
    <t xml:space="preserve">埔豐農場</t>
  </si>
  <si>
    <t xml:space="preserve">洋蔥(QRC)+</t>
  </si>
  <si>
    <t xml:space="preserve">恆春大和合作社</t>
  </si>
  <si>
    <t xml:space="preserve">10 KG</t>
  </si>
  <si>
    <t xml:space="preserve">副菜</t>
  </si>
  <si>
    <t xml:space="preserve">茄汁什錦</t>
  </si>
  <si>
    <t xml:space="preserve">蕃茄醬&lt;可果美&gt;(3330g)</t>
  </si>
  <si>
    <t xml:space="preserve">日陞食品有限公司</t>
  </si>
  <si>
    <t xml:space="preserve">3 桶</t>
  </si>
  <si>
    <t xml:space="preserve">滷雞腿</t>
  </si>
  <si>
    <t xml:space="preserve">薑片</t>
  </si>
  <si>
    <t xml:space="preserve">雞腿(CAS)--1195支</t>
  </si>
  <si>
    <t xml:space="preserve">超秦</t>
  </si>
  <si>
    <t xml:space="preserve">150 KG</t>
  </si>
  <si>
    <t xml:space="preserve">牛蕃茄(QRC)</t>
  </si>
  <si>
    <t xml:space="preserve">15 KG</t>
  </si>
  <si>
    <t xml:space="preserve">馬鈴薯(去皮)+(QRC)</t>
  </si>
  <si>
    <t xml:space="preserve">陳俊彰</t>
  </si>
  <si>
    <t xml:space="preserve">獅子頭</t>
  </si>
  <si>
    <t xml:space="preserve">庫存</t>
  </si>
  <si>
    <t xml:space="preserve">青菜</t>
  </si>
  <si>
    <t xml:space="preserve">有機蔬菜</t>
  </si>
  <si>
    <t xml:space="preserve">薑絲</t>
  </si>
  <si>
    <t xml:space="preserve">有機山菠菜</t>
  </si>
  <si>
    <t xml:space="preserve">春之谷</t>
  </si>
  <si>
    <t xml:space="preserve">湯品</t>
  </si>
  <si>
    <t xml:space="preserve">綠豆薏仁湯</t>
  </si>
  <si>
    <t xml:space="preserve">台糖(25K)</t>
  </si>
  <si>
    <t xml:space="preserve">元榮有限公司</t>
  </si>
  <si>
    <t xml:space="preserve">1 包</t>
  </si>
  <si>
    <t xml:space="preserve">火鍋什錦湯</t>
  </si>
  <si>
    <t xml:space="preserve">3 KG</t>
  </si>
  <si>
    <t xml:space="preserve">綠豆</t>
  </si>
  <si>
    <t xml:space="preserve">20 KG</t>
  </si>
  <si>
    <t xml:space="preserve">玉米條(切薄)(QRC)</t>
  </si>
  <si>
    <t xml:space="preserve">楊謝金環</t>
  </si>
  <si>
    <t xml:space="preserve">大薏仁</t>
  </si>
  <si>
    <t xml:space="preserve">原味小貢丸(CAS)</t>
  </si>
  <si>
    <t xml:space="preserve">嘉楠食品工業股份</t>
  </si>
  <si>
    <t xml:space="preserve">6 KG</t>
  </si>
  <si>
    <t xml:space="preserve">豆皮卷(非基改)</t>
  </si>
  <si>
    <t xml:space="preserve">久代</t>
  </si>
  <si>
    <t xml:space="preserve">1.8 KG</t>
  </si>
  <si>
    <t xml:space="preserve">大白菜(QRC)+</t>
  </si>
  <si>
    <t xml:space="preserve">水果</t>
  </si>
  <si>
    <t xml:space="preserve">西洋梨</t>
  </si>
  <si>
    <t xml:space="preserve">久彰</t>
  </si>
  <si>
    <t xml:space="preserve">合計:</t>
  </si>
  <si>
    <t xml:space="preserve">計:</t>
  </si>
  <si>
    <t xml:space="preserve">營
養
成
分
分
析</t>
  </si>
  <si>
    <t xml:space="preserve">全穀雜糧類(份)</t>
  </si>
  <si>
    <t xml:space="preserve">豆魚蛋肉類(份)</t>
  </si>
  <si>
    <t xml:space="preserve">蔬菜類(份)</t>
  </si>
  <si>
    <t xml:space="preserve">水果類(份)</t>
  </si>
  <si>
    <t xml:space="preserve">油脂與堅果種子類(份)</t>
  </si>
  <si>
    <t xml:space="preserve">熱量(仟卡)</t>
  </si>
  <si>
    <t xml:space="preserve">※食材來源一律採用國產豬肉、牛肉</t>
  </si>
  <si>
    <t xml:space="preserve">營養師:                    午餐秘書:                    主任:                      校長:</t>
  </si>
  <si>
    <t xml:space="preserve">桃園市蘆竹區南崁國中110學年第二學期學生午餐食譜設計表  第 18 週</t>
  </si>
  <si>
    <t xml:space="preserve">黑芝麻飯</t>
  </si>
  <si>
    <t xml:space="preserve">黑芝麻</t>
  </si>
  <si>
    <t xml:space="preserve">吉羊</t>
  </si>
  <si>
    <t xml:space="preserve">0.8 KG</t>
  </si>
  <si>
    <t xml:space="preserve">香酥柳葉魚</t>
  </si>
  <si>
    <t xml:space="preserve">調理柳葉魚</t>
  </si>
  <si>
    <t xml:space="preserve">福國冷凍股份有限公司</t>
  </si>
  <si>
    <t xml:space="preserve">76 KG</t>
  </si>
  <si>
    <t xml:space="preserve">四喜烤麩</t>
  </si>
  <si>
    <t xml:space="preserve">5 KG</t>
  </si>
  <si>
    <t xml:space="preserve">腐乳燒雞</t>
  </si>
  <si>
    <t xml:space="preserve">洋芋燉肉</t>
  </si>
  <si>
    <t xml:space="preserve">2420隻</t>
  </si>
  <si>
    <t xml:space="preserve">煮花生</t>
  </si>
  <si>
    <t xml:space="preserve">佛心素食材料行</t>
  </si>
  <si>
    <t xml:space="preserve">豆腐乳(甜酒)&lt;江記&gt;(900g)</t>
  </si>
  <si>
    <t xml:space="preserve">10 瓶</t>
  </si>
  <si>
    <t xml:space="preserve">瘦夾心肉丁</t>
  </si>
  <si>
    <t xml:space="preserve">生香菇(QRC)</t>
  </si>
  <si>
    <t xml:space="preserve">蔡永溏</t>
  </si>
  <si>
    <t xml:space="preserve">40 KG</t>
  </si>
  <si>
    <t xml:space="preserve">12 KG</t>
  </si>
  <si>
    <t xml:space="preserve">木耳朵(小)(QRC)</t>
  </si>
  <si>
    <t xml:space="preserve">魏琮霖</t>
  </si>
  <si>
    <t xml:space="preserve">4 KG</t>
  </si>
  <si>
    <t xml:space="preserve">145 KG</t>
  </si>
  <si>
    <t xml:space="preserve">45 KG</t>
  </si>
  <si>
    <t xml:space="preserve">骨腿丁(CAS)</t>
  </si>
  <si>
    <t xml:space="preserve">烤麩(切丁)(1切4)(3.5K)</t>
  </si>
  <si>
    <t xml:space="preserve">津悅食品有限公司</t>
  </si>
  <si>
    <t xml:space="preserve">雞丁(CAS)</t>
  </si>
  <si>
    <t xml:space="preserve">42 KG</t>
  </si>
  <si>
    <t xml:space="preserve">毛豆仁(CAS)(1K)</t>
  </si>
  <si>
    <t xml:space="preserve">禎祥食品</t>
  </si>
  <si>
    <t xml:space="preserve">5 包</t>
  </si>
  <si>
    <t xml:space="preserve">菜脯蛋</t>
  </si>
  <si>
    <t xml:space="preserve">韓式拌黃芽</t>
  </si>
  <si>
    <t xml:space="preserve">木須扁蒲</t>
  </si>
  <si>
    <t xml:space="preserve">木耳絲(QRC)</t>
  </si>
  <si>
    <t xml:space="preserve">碎脯</t>
  </si>
  <si>
    <t xml:space="preserve">品碩豐食品行</t>
  </si>
  <si>
    <t xml:space="preserve">雞腿(CAS)</t>
  </si>
  <si>
    <t xml:space="preserve">7 KG</t>
  </si>
  <si>
    <t xml:space="preserve">洗選蛋</t>
  </si>
  <si>
    <t xml:space="preserve">東杰蛋品有限公司</t>
  </si>
  <si>
    <t xml:space="preserve">黃豆芽(非基改)(QRC)</t>
  </si>
  <si>
    <t xml:space="preserve">32 KG</t>
  </si>
  <si>
    <t xml:space="preserve">1195支</t>
  </si>
  <si>
    <t xml:space="preserve">蝦皮</t>
  </si>
  <si>
    <t xml:space="preserve">冬粉(龍品)</t>
  </si>
  <si>
    <t xml:space="preserve">瓠瓜(QRC)</t>
  </si>
  <si>
    <t xml:space="preserve">105 KG</t>
  </si>
  <si>
    <t xml:space="preserve">韓式辣椒醬(1K)</t>
  </si>
  <si>
    <t xml:space="preserve">2 罐</t>
  </si>
  <si>
    <t xml:space="preserve">產銷履歷蔬菜</t>
  </si>
  <si>
    <t xml:space="preserve">蚵白菜(產銷履歷)</t>
  </si>
  <si>
    <t xml:space="preserve">鄧旭東</t>
  </si>
  <si>
    <t xml:space="preserve">有機空心菜</t>
  </si>
  <si>
    <t xml:space="preserve">御圃</t>
  </si>
  <si>
    <t xml:space="preserve">有機小松菜</t>
  </si>
  <si>
    <t xml:space="preserve">有機黑葉白菜</t>
  </si>
  <si>
    <t xml:space="preserve">鳳梨苦瓜雞湯</t>
  </si>
  <si>
    <t xml:space="preserve">竹筍湯</t>
  </si>
  <si>
    <t xml:space="preserve">背骨(龍骨)</t>
  </si>
  <si>
    <t xml:space="preserve">8 KG</t>
  </si>
  <si>
    <t xml:space="preserve">玉米條湯</t>
  </si>
  <si>
    <t xml:space="preserve">小魚干</t>
  </si>
  <si>
    <t xml:space="preserve">0.6 KG</t>
  </si>
  <si>
    <t xml:space="preserve">竹筍(QRC)</t>
  </si>
  <si>
    <t xml:space="preserve">鹹鳳梨&lt;定芳&gt;(3K)</t>
  </si>
  <si>
    <t xml:space="preserve">苦瓜(QRC)</t>
  </si>
  <si>
    <t xml:space="preserve">25 KG</t>
  </si>
  <si>
    <t xml:space="preserve">桃園市蘆竹區南崁國中110學年第二學期學生午餐食譜設計表  第 21 週</t>
  </si>
  <si>
    <t xml:space="preserve">三杯魚丁</t>
  </si>
  <si>
    <t xml:space="preserve">紅椒(QRC)</t>
  </si>
  <si>
    <t xml:space="preserve">京醬肉絲</t>
  </si>
  <si>
    <t xml:space="preserve">奶油雞丁</t>
  </si>
  <si>
    <t xml:space="preserve">義大利香料&lt;小磨坊&gt;(120g)</t>
  </si>
  <si>
    <t xml:space="preserve">蒜泥白肉</t>
  </si>
  <si>
    <t xml:space="preserve">黃椒(QRC)</t>
  </si>
  <si>
    <t xml:space="preserve">豆干片(非基改)</t>
  </si>
  <si>
    <t xml:space="preserve">奶油白醬&lt;憶霖&gt;(2K)</t>
  </si>
  <si>
    <t xml:space="preserve">憶霖企業股份有限公司</t>
  </si>
  <si>
    <t xml:space="preserve">4 包</t>
  </si>
  <si>
    <t xml:space="preserve">蒜泥</t>
  </si>
  <si>
    <t xml:space="preserve">蒜仁</t>
  </si>
  <si>
    <t xml:space="preserve">紅辣椒</t>
  </si>
  <si>
    <t xml:space="preserve">0.3 KG</t>
  </si>
  <si>
    <t xml:space="preserve">甜麵醬&lt;十全&gt;(3K)</t>
  </si>
  <si>
    <t xml:space="preserve">十全特好股份有限公司</t>
  </si>
  <si>
    <t xml:space="preserve">2 箱</t>
  </si>
  <si>
    <t xml:space="preserve">90 KG</t>
  </si>
  <si>
    <t xml:space="preserve">杏鮑菇頭(QRC)</t>
  </si>
  <si>
    <t xml:space="preserve">廖文經-大發農場</t>
  </si>
  <si>
    <t xml:space="preserve">18 KG</t>
  </si>
  <si>
    <t xml:space="preserve">禎祥</t>
  </si>
  <si>
    <t xml:space="preserve">台灣鯰魚丁(QRC)</t>
  </si>
  <si>
    <t xml:space="preserve">中華民國全國漁會</t>
  </si>
  <si>
    <t xml:space="preserve">九層塔</t>
  </si>
  <si>
    <t xml:space="preserve">正暘</t>
  </si>
  <si>
    <t xml:space="preserve">2 KG</t>
  </si>
  <si>
    <t xml:space="preserve">肉絲炒年糕</t>
  </si>
  <si>
    <t xml:space="preserve">小瓜炒豆丁</t>
  </si>
  <si>
    <t xml:space="preserve">紅蘿蔔炒蛋</t>
  </si>
  <si>
    <t xml:space="preserve">竹筍炒肉絲</t>
  </si>
  <si>
    <t xml:space="preserve">熟腰果&lt;金吉順&gt;(3K)</t>
  </si>
  <si>
    <t xml:space="preserve">金吉順股份有限公司</t>
  </si>
  <si>
    <t xml:space="preserve">2 包</t>
  </si>
  <si>
    <t xml:space="preserve">麵疙瘩(貓耳麵)(小)</t>
  </si>
  <si>
    <t xml:space="preserve">72 KG</t>
  </si>
  <si>
    <t xml:space="preserve">小黃瓜(QRC)</t>
  </si>
  <si>
    <t xml:space="preserve">玉米粒(CAS)</t>
  </si>
  <si>
    <t xml:space="preserve">富士鮮品股份有限公司</t>
  </si>
  <si>
    <t xml:space="preserve">寧波年糕片&lt;新興&gt;(550g)</t>
  </si>
  <si>
    <t xml:space="preserve">新興寧波食品有限公司</t>
  </si>
  <si>
    <t xml:space="preserve">25 包</t>
  </si>
  <si>
    <t xml:space="preserve">100 KG</t>
  </si>
  <si>
    <t xml:space="preserve">有機荷葉白菜</t>
  </si>
  <si>
    <t xml:space="preserve">有機青江菜</t>
  </si>
  <si>
    <t xml:space="preserve">牛蒡雞湯</t>
  </si>
  <si>
    <t xml:space="preserve">枸杞(0.6K)</t>
  </si>
  <si>
    <t xml:space="preserve">冬瓜鮮菇湯</t>
  </si>
  <si>
    <t xml:space="preserve">扁蒲丸子湯</t>
  </si>
  <si>
    <t xml:space="preserve">關東煮湯</t>
  </si>
  <si>
    <t xml:space="preserve">大骨(切)</t>
  </si>
  <si>
    <t xml:space="preserve">柴魚(300g)</t>
  </si>
  <si>
    <t xml:space="preserve">珍珠虱目魚丸(小)</t>
  </si>
  <si>
    <t xml:space="preserve">源鴻億食品有限公司</t>
  </si>
  <si>
    <t xml:space="preserve">9 KG</t>
  </si>
  <si>
    <t xml:space="preserve">牛蒡(QRC)</t>
  </si>
  <si>
    <t xml:space="preserve">黃秀惠</t>
  </si>
  <si>
    <t xml:space="preserve">冬瓜(青皮)(QRC)</t>
  </si>
  <si>
    <t xml:space="preserve">林加彬</t>
  </si>
  <si>
    <t xml:space="preserve">35 KG</t>
  </si>
  <si>
    <t xml:space="preserve">油豆腐丁(非基改)</t>
  </si>
  <si>
    <t xml:space="preserve">金針菇(QRC)</t>
  </si>
  <si>
    <t xml:space="preserve">王政傑</t>
  </si>
  <si>
    <t xml:space="preserve">白蘿蔔(進口)</t>
  </si>
  <si>
    <t xml:space="preserve">王淑卿</t>
  </si>
  <si>
    <t xml:space="preserve">魚焿(CAS)</t>
  </si>
  <si>
    <t xml:space="preserve">蘋果</t>
  </si>
  <si>
    <t xml:space="preserve">奇異果</t>
  </si>
  <si>
    <t xml:space="preserve">桃園市蘆竹區南崁國中110學年第二學期學生午餐食譜設計表  第 21 週 (素食)</t>
  </si>
  <si>
    <t xml:space="preserve">三杯麵腸</t>
  </si>
  <si>
    <t xml:space="preserve">京醬干片</t>
  </si>
  <si>
    <t xml:space="preserve">奶油洋菇素雞丁</t>
  </si>
  <si>
    <t xml:space="preserve">黃豆芽炒豆皮絲</t>
  </si>
  <si>
    <t xml:space="preserve">安佳奶油(100g)</t>
  </si>
  <si>
    <t xml:space="preserve">安佳</t>
  </si>
  <si>
    <t xml:space="preserve">麵腸(切片)</t>
  </si>
  <si>
    <t xml:space="preserve">津悅</t>
  </si>
  <si>
    <t xml:space="preserve">芹菜(QRC)</t>
  </si>
  <si>
    <t xml:space="preserve">黃志漢</t>
  </si>
  <si>
    <t xml:space="preserve">素雞丁</t>
  </si>
  <si>
    <t xml:space="preserve">佛心</t>
  </si>
  <si>
    <t xml:space="preserve">炸豆包(切絲)(非基改)</t>
  </si>
  <si>
    <t xml:space="preserve">炒年糕</t>
  </si>
  <si>
    <t xml:space="preserve">竹筍炒木耳</t>
  </si>
  <si>
    <t xml:space="preserve">牛蒡湯</t>
  </si>
  <si>
    <t xml:space="preserve">杏鮑菇(QRC)</t>
  </si>
  <si>
    <t xml:space="preserve">素丸子(0.6K)</t>
  </si>
  <si>
    <t xml:space="preserve">桃園市蘆竹區南崁國中110學年第二學期學生午餐食譜設計表  第 18 週  (素食)</t>
  </si>
  <si>
    <t xml:space="preserve">素柳葉魚---45條</t>
  </si>
  <si>
    <t xml:space="preserve">腐乳燒油腐</t>
  </si>
  <si>
    <t xml:space="preserve">洋芋燉百頁</t>
  </si>
  <si>
    <t xml:space="preserve">素火腿(1K)</t>
  </si>
  <si>
    <t xml:space="preserve">百頁豆腐(切24丁)(非基改)</t>
  </si>
  <si>
    <t xml:space="preserve">薑末</t>
  </si>
  <si>
    <t xml:space="preserve">滷蛋</t>
  </si>
  <si>
    <t xml:space="preserve">洗選蛋-25顆</t>
  </si>
  <si>
    <t xml:space="preserve">鳳梨苦瓜菇菇湯</t>
  </si>
  <si>
    <t xml:space="preserve">素貢丸(小)(0.6K)</t>
  </si>
  <si>
    <t xml:space="preserve">素羊肉(香菇頭)(600g)</t>
  </si>
  <si>
    <t xml:space="preserve">桃園市蘆竹區南崁國中110學年第二學期學生午餐食譜設計表  第 17 週  (素食)</t>
  </si>
  <si>
    <t xml:space="preserve">蠔菇豆包</t>
  </si>
  <si>
    <t xml:space="preserve">生豆包(非基改)--20片</t>
  </si>
  <si>
    <t xml:space="preserve">鴻喜菇(150g)(有機)</t>
  </si>
  <si>
    <t xml:space="preserve">王樹堂</t>
  </si>
  <si>
    <t xml:space="preserve">豆皮卷(非基改)&lt;久代&gt;</t>
  </si>
</sst>
</file>

<file path=xl/styles.xml><?xml version="1.0" encoding="utf-8"?>
<styleSheet xmlns="http://schemas.openxmlformats.org/spreadsheetml/2006/main">
  <numFmts count="20">
    <numFmt numFmtId="164" formatCode="General"/>
    <numFmt numFmtId="165" formatCode="m/d&quot; 星期一&quot;"/>
    <numFmt numFmtId="166" formatCode="m/d&quot; 星期二&quot;"/>
    <numFmt numFmtId="167" formatCode="m/d&quot; 星期三&quot;"/>
    <numFmt numFmtId="168" formatCode="m/d&quot; 星期四&quot;"/>
    <numFmt numFmtId="169" formatCode="m/d&quot; 星期五&quot;"/>
    <numFmt numFmtId="170" formatCode="#\人"/>
    <numFmt numFmtId="171" formatCode="#0.0&quot;KG&quot;"/>
    <numFmt numFmtId="172" formatCode="#&quot; 包&quot;"/>
    <numFmt numFmtId="173" formatCode="#&quot; KG&quot;"/>
    <numFmt numFmtId="174" formatCode="#&quot; 份&quot;"/>
    <numFmt numFmtId="175" formatCode="0;_뤀"/>
    <numFmt numFmtId="176" formatCode="0.00"/>
    <numFmt numFmtId="177" formatCode="0;_栀"/>
    <numFmt numFmtId="178" formatCode="General"/>
    <numFmt numFmtId="179" formatCode="#&quot; 桶&quot;"/>
    <numFmt numFmtId="180" formatCode="#\ 0.0&quot; KG&quot;"/>
    <numFmt numFmtId="181" formatCode="#&quot; 條&quot;"/>
    <numFmt numFmtId="182" formatCode="0"/>
    <numFmt numFmtId="183" formatCode="#&quot; 盒&quot;"/>
  </numFmts>
  <fonts count="35">
    <font>
      <sz val="12"/>
      <color rgb="FF000000"/>
      <name val="新細明體"/>
      <family val="2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9"/>
      <color rgb="FF000000"/>
      <name val="新細明體"/>
      <family val="2"/>
      <charset val="136"/>
    </font>
    <font>
      <sz val="12"/>
      <color rgb="FF000000"/>
      <name val="Arial"/>
      <family val="2"/>
      <charset val="1"/>
    </font>
    <font>
      <sz val="12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b val="true"/>
      <sz val="48"/>
      <name val="標楷體"/>
      <family val="4"/>
      <charset val="136"/>
    </font>
    <font>
      <sz val="12"/>
      <color rgb="FFFF6600"/>
      <name val="標楷體"/>
      <family val="4"/>
      <charset val="136"/>
    </font>
    <font>
      <b val="true"/>
      <sz val="26"/>
      <name val="新細明體"/>
      <family val="1"/>
      <charset val="136"/>
    </font>
    <font>
      <b val="true"/>
      <sz val="26"/>
      <color rgb="FFFF0000"/>
      <name val="新細明體"/>
      <family val="1"/>
      <charset val="136"/>
    </font>
    <font>
      <sz val="26"/>
      <name val="新細明體"/>
      <family val="1"/>
      <charset val="136"/>
    </font>
    <font>
      <sz val="22"/>
      <name val="新細明體"/>
      <family val="1"/>
      <charset val="136"/>
    </font>
    <font>
      <b val="true"/>
      <sz val="26"/>
      <color rgb="FF000000"/>
      <name val="新細明體"/>
      <family val="1"/>
      <charset val="136"/>
    </font>
    <font>
      <sz val="26"/>
      <color rgb="FF000000"/>
      <name val="新細明體"/>
      <family val="1"/>
      <charset val="136"/>
    </font>
    <font>
      <sz val="26"/>
      <color rgb="FFFF0000"/>
      <name val="新細明體"/>
      <family val="1"/>
      <charset val="136"/>
    </font>
    <font>
      <sz val="25"/>
      <color rgb="FF000000"/>
      <name val="新細明體"/>
      <family val="1"/>
      <charset val="136"/>
    </font>
    <font>
      <sz val="25"/>
      <name val="新細明體"/>
      <family val="1"/>
      <charset val="136"/>
    </font>
    <font>
      <sz val="22"/>
      <color rgb="FF000000"/>
      <name val="新細明體"/>
      <family val="1"/>
      <charset val="136"/>
    </font>
    <font>
      <b val="true"/>
      <sz val="25"/>
      <color rgb="FFFF0000"/>
      <name val="新細明體"/>
      <family val="1"/>
      <charset val="136"/>
    </font>
    <font>
      <b val="true"/>
      <sz val="36"/>
      <color rgb="FFFF0000"/>
      <name val="新細明體"/>
      <family val="1"/>
      <charset val="136"/>
    </font>
    <font>
      <b val="true"/>
      <sz val="12"/>
      <color rgb="FFFF0000"/>
      <name val="新細明體"/>
      <family val="1"/>
      <charset val="136"/>
    </font>
    <font>
      <b val="true"/>
      <sz val="25"/>
      <name val="新細明體"/>
      <family val="1"/>
      <charset val="136"/>
    </font>
    <font>
      <b val="true"/>
      <sz val="36"/>
      <name val="新細明體"/>
      <family val="1"/>
      <charset val="136"/>
    </font>
    <font>
      <sz val="20"/>
      <name val="新細明體"/>
      <family val="1"/>
      <charset val="136"/>
    </font>
    <font>
      <sz val="28"/>
      <name val="新細明體"/>
      <family val="1"/>
      <charset val="136"/>
    </font>
    <font>
      <sz val="24"/>
      <color rgb="FF000000"/>
      <name val="Tahoma"/>
      <family val="2"/>
      <charset val="1"/>
    </font>
    <font>
      <sz val="25"/>
      <color rgb="FFFF0000"/>
      <name val="新細明體"/>
      <family val="1"/>
      <charset val="136"/>
    </font>
    <font>
      <sz val="26"/>
      <color rgb="FFC9211E"/>
      <name val="新細明體"/>
      <family val="1"/>
      <charset val="136"/>
    </font>
    <font>
      <b val="true"/>
      <sz val="26"/>
      <color rgb="FF0000FF"/>
      <name val="新細明體"/>
      <family val="1"/>
      <charset val="136"/>
    </font>
    <font>
      <strike val="true"/>
      <sz val="26"/>
      <color rgb="FFC9211E"/>
      <name val="新細明體"/>
      <family val="1"/>
      <charset val="136"/>
    </font>
    <font>
      <b val="true"/>
      <sz val="25"/>
      <color rgb="FF0000FF"/>
      <name val="新細明體"/>
      <family val="1"/>
      <charset val="136"/>
    </font>
    <font>
      <b val="true"/>
      <sz val="24"/>
      <color rgb="FF0000FF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26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9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23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23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1" fillId="2" borderId="2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12" fillId="2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2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2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2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2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1" fillId="2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2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2" borderId="2" xfId="23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2" borderId="2" xfId="21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center" vertical="top" textRotation="255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3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14" fillId="0" borderId="0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2" xfId="2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16" fillId="0" borderId="2" xfId="2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16" fillId="0" borderId="2" xfId="20" applyFont="true" applyBorder="true" applyAlignment="false" applyProtection="false">
      <alignment horizontal="left" vertical="center" textRotation="0" wrapText="false" indent="0" shrinkToFit="false"/>
      <protection locked="true" hidden="false"/>
    </xf>
    <xf numFmtId="164" fontId="16" fillId="0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17" fillId="0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3" fontId="17" fillId="0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0" borderId="2" xfId="20" applyFont="true" applyBorder="true" applyAlignment="false" applyProtection="false">
      <alignment horizontal="left" vertical="center" textRotation="0" wrapText="false" indent="0" shrinkToFit="false"/>
      <protection locked="true" hidden="false"/>
    </xf>
    <xf numFmtId="164" fontId="16" fillId="0" borderId="2" xfId="20" applyFont="true" applyBorder="true" applyAlignment="true" applyProtection="false">
      <alignment horizontal="center" vertical="top" textRotation="255" wrapText="false" indent="0" shrinkToFit="false"/>
      <protection locked="true" hidden="false"/>
    </xf>
    <xf numFmtId="164" fontId="19" fillId="2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4" fontId="16" fillId="2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1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21" fillId="0" borderId="2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22" fillId="0" borderId="3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4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2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4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2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6" fontId="25" fillId="0" borderId="3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0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7" fontId="19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2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0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0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7" fillId="0" borderId="0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9" fillId="0" borderId="0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" xfId="20" applyFont="true" applyBorder="true" applyAlignment="true" applyProtection="false">
      <alignment horizontal="left" vertical="center" textRotation="255" wrapText="false" indent="0" shrinkToFit="false"/>
      <protection locked="true" hidden="false"/>
    </xf>
    <xf numFmtId="178" fontId="29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7" fillId="0" borderId="2" xfId="2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79" fontId="17" fillId="0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80" fontId="17" fillId="0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0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2" borderId="2" xfId="20" applyFont="true" applyBorder="true" applyAlignment="false" applyProtection="false">
      <alignment horizontal="left" vertical="center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8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8" fillId="0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2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5" fontId="22" fillId="0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2" xfId="20" applyFont="true" applyBorder="true" applyAlignment="false" applyProtection="false">
      <alignment horizontal="left" vertical="center" textRotation="0" wrapText="false" indent="0" shrinkToFit="false"/>
      <protection locked="true" hidden="false"/>
    </xf>
    <xf numFmtId="164" fontId="31" fillId="0" borderId="2" xfId="20" applyFont="true" applyBorder="true" applyAlignment="false" applyProtection="false">
      <alignment horizontal="left" vertical="center" textRotation="0" wrapText="false" indent="0" shrinkToFit="false"/>
      <protection locked="true" hidden="false"/>
    </xf>
    <xf numFmtId="181" fontId="31" fillId="0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1" fillId="0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" xfId="20" applyFont="true" applyBorder="true" applyAlignment="false" applyProtection="false">
      <alignment horizontal="left" vertical="center" textRotation="0" wrapText="false" indent="0" shrinkToFit="false"/>
      <protection locked="true" hidden="false"/>
    </xf>
    <xf numFmtId="164" fontId="32" fillId="0" borderId="2" xfId="20" applyFont="true" applyBorder="true" applyAlignment="false" applyProtection="false">
      <alignment horizontal="left" vertical="center" textRotation="0" wrapText="false" indent="0" shrinkToFit="false"/>
      <protection locked="true" hidden="false"/>
    </xf>
    <xf numFmtId="164" fontId="32" fillId="0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" xfId="2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33" fillId="0" borderId="2" xfId="20" applyFont="true" applyBorder="true" applyAlignment="false" applyProtection="false">
      <alignment horizontal="left" vertical="center" textRotation="0" wrapText="false" indent="0" shrinkToFit="false"/>
      <protection locked="true" hidden="false"/>
    </xf>
    <xf numFmtId="164" fontId="33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82" fontId="33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2" fontId="31" fillId="0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2" borderId="2" xfId="20" applyFont="true" applyBorder="true" applyAlignment="true" applyProtection="false">
      <alignment horizontal="left" vertical="center" textRotation="255" wrapText="false" indent="0" shrinkToFit="false"/>
      <protection locked="true" hidden="false"/>
    </xf>
    <xf numFmtId="164" fontId="16" fillId="2" borderId="2" xfId="2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31" fillId="2" borderId="2" xfId="20" applyFont="true" applyBorder="true" applyAlignment="false" applyProtection="false">
      <alignment horizontal="left" vertical="center" textRotation="0" wrapText="false" indent="0" shrinkToFit="false"/>
      <protection locked="true" hidden="false"/>
    </xf>
    <xf numFmtId="164" fontId="31" fillId="2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81" fontId="12" fillId="2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2" borderId="2" xfId="2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17" fillId="2" borderId="2" xfId="20" applyFont="true" applyBorder="true" applyAlignment="false" applyProtection="false">
      <alignment horizontal="left" vertical="center" textRotation="0" wrapText="false" indent="0" shrinkToFit="false"/>
      <protection locked="true" hidden="false"/>
    </xf>
    <xf numFmtId="164" fontId="17" fillId="2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" xfId="20" applyFont="true" applyBorder="true" applyAlignment="false" applyProtection="false">
      <alignment horizontal="left" vertical="center" textRotation="0" wrapText="false" indent="0" shrinkToFit="false"/>
      <protection locked="true" hidden="false"/>
    </xf>
    <xf numFmtId="164" fontId="12" fillId="2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82" fontId="12" fillId="2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8" fontId="34" fillId="2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2" borderId="2" xfId="20" applyFont="true" applyBorder="true" applyAlignment="true" applyProtection="false">
      <alignment horizontal="center" vertical="top" textRotation="255" wrapText="false" indent="0" shrinkToFit="false"/>
      <protection locked="true" hidden="false"/>
    </xf>
    <xf numFmtId="164" fontId="18" fillId="2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8" fillId="2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31" fillId="2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3" borderId="2" xfId="20" applyFont="true" applyBorder="true" applyAlignment="false" applyProtection="false">
      <alignment horizontal="left" vertical="center" textRotation="0" wrapText="false" indent="0" shrinkToFit="false"/>
      <protection locked="true" hidden="false"/>
    </xf>
    <xf numFmtId="164" fontId="12" fillId="3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12" fillId="0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81" fontId="12" fillId="0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83" fontId="12" fillId="0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style" xfId="20"/>
    <cellStyle name="一般 145" xfId="21"/>
    <cellStyle name="一般 2" xfId="22"/>
    <cellStyle name="一般 3" xfId="23"/>
    <cellStyle name="一般 3 2" xfId="24"/>
    <cellStyle name="一般 4" xfId="2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H44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Q18" activeCellId="0" sqref="Q18"/>
    </sheetView>
  </sheetViews>
  <sheetFormatPr defaultColWidth="8.87109375" defaultRowHeight="4.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1" width="6.44"/>
    <col collapsed="false" customWidth="true" hidden="false" outlineLevel="0" max="3" min="3" style="1" width="56.89"/>
    <col collapsed="false" customWidth="true" hidden="true" outlineLevel="0" max="4" min="4" style="1" width="19.24"/>
    <col collapsed="false" customWidth="true" hidden="false" outlineLevel="0" max="5" min="5" style="1" width="20.66"/>
    <col collapsed="false" customWidth="true" hidden="true" outlineLevel="0" max="6" min="6" style="1" width="12.11"/>
    <col collapsed="false" customWidth="true" hidden="true" outlineLevel="0" max="7" min="7" style="1" width="16.22"/>
    <col collapsed="false" customWidth="true" hidden="false" outlineLevel="0" max="8" min="8" style="1" width="8.44"/>
    <col collapsed="false" customWidth="true" hidden="false" outlineLevel="0" max="9" min="9" style="1" width="53.66"/>
    <col collapsed="false" customWidth="true" hidden="true" outlineLevel="0" max="10" min="10" style="1" width="16.44"/>
    <col collapsed="false" customWidth="true" hidden="false" outlineLevel="0" max="11" min="11" style="1" width="20.66"/>
    <col collapsed="false" customWidth="true" hidden="true" outlineLevel="0" max="12" min="12" style="1" width="15.86"/>
    <col collapsed="false" customWidth="true" hidden="true" outlineLevel="0" max="13" min="13" style="1" width="15.22"/>
    <col collapsed="false" customWidth="true" hidden="false" outlineLevel="0" max="14" min="14" style="1" width="8.44"/>
    <col collapsed="false" customWidth="true" hidden="false" outlineLevel="0" max="15" min="15" style="1" width="54.44"/>
    <col collapsed="false" customWidth="true" hidden="false" outlineLevel="0" max="16" min="16" style="1" width="18"/>
    <col collapsed="false" customWidth="true" hidden="false" outlineLevel="0" max="17" min="17" style="2" width="20.66"/>
    <col collapsed="false" customWidth="true" hidden="true" outlineLevel="0" max="18" min="18" style="1" width="15.66"/>
    <col collapsed="false" customWidth="true" hidden="true" outlineLevel="0" max="19" min="19" style="3" width="15.66"/>
    <col collapsed="false" customWidth="true" hidden="false" outlineLevel="0" max="20" min="20" style="1" width="8.44"/>
    <col collapsed="false" customWidth="true" hidden="false" outlineLevel="0" max="21" min="21" style="1" width="55.22"/>
    <col collapsed="false" customWidth="true" hidden="false" outlineLevel="0" max="22" min="22" style="1" width="15.22"/>
    <col collapsed="false" customWidth="true" hidden="false" outlineLevel="0" max="23" min="23" style="2" width="20.66"/>
    <col collapsed="false" customWidth="true" hidden="true" outlineLevel="0" max="25" min="24" style="1" width="15.66"/>
    <col collapsed="false" customWidth="true" hidden="false" outlineLevel="0" max="26" min="26" style="1" width="8.44"/>
    <col collapsed="false" customWidth="true" hidden="false" outlineLevel="0" max="27" min="27" style="1" width="66.44"/>
    <col collapsed="false" customWidth="true" hidden="false" outlineLevel="0" max="28" min="28" style="1" width="16.44"/>
    <col collapsed="false" customWidth="true" hidden="false" outlineLevel="0" max="29" min="29" style="2" width="20.66"/>
    <col collapsed="false" customWidth="true" hidden="false" outlineLevel="0" max="30" min="30" style="1" width="14.22"/>
    <col collapsed="false" customWidth="true" hidden="false" outlineLevel="0" max="31" min="31" style="1" width="15.66"/>
    <col collapsed="false" customWidth="false" hidden="false" outlineLevel="0" max="1024" min="32" style="1" width="8.88"/>
  </cols>
  <sheetData>
    <row r="1" s="5" customFormat="true" ht="83.2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54.75" hidden="false" customHeight="true" outlineLevel="0" collapsed="false">
      <c r="A2" s="6" t="s">
        <v>1</v>
      </c>
      <c r="B2" s="7" t="n">
        <v>44711</v>
      </c>
      <c r="C2" s="7"/>
      <c r="D2" s="7"/>
      <c r="E2" s="7"/>
      <c r="F2" s="7"/>
      <c r="G2" s="7"/>
      <c r="H2" s="8" t="n">
        <f aca="false">B2+1</f>
        <v>44712</v>
      </c>
      <c r="I2" s="8"/>
      <c r="J2" s="8"/>
      <c r="K2" s="8"/>
      <c r="L2" s="8"/>
      <c r="M2" s="8"/>
      <c r="N2" s="9" t="n">
        <f aca="false">H2+1</f>
        <v>44713</v>
      </c>
      <c r="O2" s="9"/>
      <c r="P2" s="9"/>
      <c r="Q2" s="9"/>
      <c r="R2" s="9"/>
      <c r="S2" s="9"/>
      <c r="T2" s="10" t="n">
        <f aca="false">N2+1</f>
        <v>44714</v>
      </c>
      <c r="U2" s="10"/>
      <c r="V2" s="10"/>
      <c r="W2" s="10"/>
      <c r="X2" s="10"/>
      <c r="Y2" s="10"/>
      <c r="Z2" s="11" t="n">
        <f aca="false">T2+1</f>
        <v>44715</v>
      </c>
      <c r="AA2" s="11"/>
      <c r="AB2" s="11"/>
      <c r="AC2" s="11"/>
      <c r="AD2" s="11"/>
      <c r="AE2" s="11"/>
    </row>
    <row r="3" customFormat="false" ht="36" hidden="false" customHeight="true" outlineLevel="0" collapsed="false">
      <c r="A3" s="12" t="s">
        <v>2</v>
      </c>
      <c r="B3" s="12"/>
      <c r="C3" s="13" t="n">
        <v>1002</v>
      </c>
      <c r="D3" s="13"/>
      <c r="E3" s="13"/>
      <c r="F3" s="14"/>
      <c r="G3" s="14"/>
      <c r="H3" s="6"/>
      <c r="I3" s="13" t="n">
        <f aca="false">C3</f>
        <v>1002</v>
      </c>
      <c r="J3" s="13"/>
      <c r="K3" s="13"/>
      <c r="L3" s="14"/>
      <c r="M3" s="14"/>
      <c r="N3" s="6"/>
      <c r="O3" s="13" t="n">
        <f aca="false">I3</f>
        <v>1002</v>
      </c>
      <c r="P3" s="13"/>
      <c r="Q3" s="13"/>
      <c r="R3" s="14"/>
      <c r="S3" s="14"/>
      <c r="T3" s="6"/>
      <c r="U3" s="13" t="n">
        <f aca="false">O3</f>
        <v>1002</v>
      </c>
      <c r="V3" s="13"/>
      <c r="W3" s="13"/>
      <c r="X3" s="14"/>
      <c r="Y3" s="14"/>
      <c r="Z3" s="6"/>
      <c r="AA3" s="13" t="n">
        <f aca="false">U3</f>
        <v>1002</v>
      </c>
      <c r="AB3" s="13"/>
      <c r="AC3" s="13"/>
      <c r="AD3" s="14"/>
      <c r="AE3" s="14"/>
    </row>
    <row r="4" customFormat="false" ht="31.5" hidden="false" customHeight="true" outlineLevel="0" collapsed="false">
      <c r="A4" s="12"/>
      <c r="B4" s="12"/>
      <c r="C4" s="13" t="s">
        <v>3</v>
      </c>
      <c r="D4" s="13" t="s">
        <v>4</v>
      </c>
      <c r="E4" s="15" t="s">
        <v>5</v>
      </c>
      <c r="F4" s="12" t="s">
        <v>6</v>
      </c>
      <c r="G4" s="12" t="s">
        <v>7</v>
      </c>
      <c r="H4" s="6"/>
      <c r="I4" s="13" t="s">
        <v>3</v>
      </c>
      <c r="J4" s="13" t="s">
        <v>4</v>
      </c>
      <c r="K4" s="15" t="s">
        <v>5</v>
      </c>
      <c r="L4" s="12" t="s">
        <v>6</v>
      </c>
      <c r="M4" s="12" t="s">
        <v>7</v>
      </c>
      <c r="N4" s="6"/>
      <c r="O4" s="13" t="s">
        <v>3</v>
      </c>
      <c r="P4" s="13" t="s">
        <v>4</v>
      </c>
      <c r="Q4" s="15" t="s">
        <v>5</v>
      </c>
      <c r="R4" s="12" t="s">
        <v>6</v>
      </c>
      <c r="S4" s="12" t="s">
        <v>7</v>
      </c>
      <c r="T4" s="6"/>
      <c r="U4" s="13" t="s">
        <v>3</v>
      </c>
      <c r="V4" s="13" t="s">
        <v>4</v>
      </c>
      <c r="W4" s="15" t="s">
        <v>5</v>
      </c>
      <c r="X4" s="12" t="s">
        <v>6</v>
      </c>
      <c r="Y4" s="12" t="s">
        <v>7</v>
      </c>
      <c r="Z4" s="6"/>
      <c r="AA4" s="13" t="s">
        <v>3</v>
      </c>
      <c r="AB4" s="13" t="s">
        <v>4</v>
      </c>
      <c r="AC4" s="15" t="s">
        <v>5</v>
      </c>
      <c r="AD4" s="12" t="s">
        <v>6</v>
      </c>
      <c r="AE4" s="12" t="s">
        <v>7</v>
      </c>
    </row>
    <row r="5" s="21" customFormat="true" ht="36" hidden="false" customHeight="true" outlineLevel="0" collapsed="false">
      <c r="A5" s="16" t="s">
        <v>8</v>
      </c>
      <c r="B5" s="17"/>
      <c r="C5" s="18"/>
      <c r="D5" s="18"/>
      <c r="E5" s="18"/>
      <c r="F5" s="19"/>
      <c r="G5" s="18"/>
      <c r="H5" s="17"/>
      <c r="I5" s="18"/>
      <c r="J5" s="18"/>
      <c r="K5" s="18"/>
      <c r="L5" s="19"/>
      <c r="M5" s="18"/>
      <c r="N5" s="17"/>
      <c r="O5" s="18" t="s">
        <v>9</v>
      </c>
      <c r="P5" s="18"/>
      <c r="Q5" s="18"/>
      <c r="R5" s="19"/>
      <c r="S5" s="18"/>
      <c r="T5" s="20"/>
      <c r="U5" s="18" t="s">
        <v>9</v>
      </c>
      <c r="V5" s="18"/>
      <c r="W5" s="18"/>
      <c r="X5" s="19"/>
      <c r="Y5" s="18"/>
      <c r="Z5" s="20"/>
      <c r="AA5" s="18"/>
      <c r="AB5" s="18"/>
      <c r="AC5" s="18"/>
      <c r="AD5" s="19"/>
      <c r="AE5" s="18"/>
    </row>
    <row r="6" s="21" customFormat="true" ht="36" hidden="false" customHeight="true" outlineLevel="0" collapsed="false">
      <c r="A6" s="16"/>
      <c r="B6" s="17"/>
      <c r="C6" s="18"/>
      <c r="D6" s="18"/>
      <c r="E6" s="18"/>
      <c r="F6" s="19"/>
      <c r="G6" s="18"/>
      <c r="H6" s="17"/>
      <c r="I6" s="18"/>
      <c r="J6" s="18"/>
      <c r="K6" s="18"/>
      <c r="L6" s="19"/>
      <c r="M6" s="18"/>
      <c r="N6" s="17"/>
      <c r="O6" s="18"/>
      <c r="P6" s="18"/>
      <c r="Q6" s="18"/>
      <c r="R6" s="19"/>
      <c r="S6" s="18"/>
      <c r="T6" s="20"/>
      <c r="U6" s="18"/>
      <c r="V6" s="18"/>
      <c r="W6" s="18"/>
      <c r="X6" s="19"/>
      <c r="Y6" s="18"/>
      <c r="Z6" s="20"/>
      <c r="AA6" s="18"/>
      <c r="AB6" s="18"/>
      <c r="AC6" s="18"/>
      <c r="AD6" s="19"/>
      <c r="AE6" s="18"/>
    </row>
    <row r="7" s="27" customFormat="true" ht="49.5" hidden="false" customHeight="true" outlineLevel="0" collapsed="false">
      <c r="A7" s="22" t="s">
        <v>10</v>
      </c>
      <c r="B7" s="23"/>
      <c r="C7" s="24"/>
      <c r="D7" s="24"/>
      <c r="E7" s="25"/>
      <c r="F7" s="25"/>
      <c r="G7" s="25"/>
      <c r="H7" s="23"/>
      <c r="I7" s="24"/>
      <c r="J7" s="24"/>
      <c r="K7" s="25"/>
      <c r="L7" s="25"/>
      <c r="M7" s="25"/>
      <c r="N7" s="23" t="s">
        <v>11</v>
      </c>
      <c r="O7" s="24" t="s">
        <v>12</v>
      </c>
      <c r="P7" s="24" t="s">
        <v>13</v>
      </c>
      <c r="Q7" s="26" t="n">
        <v>13</v>
      </c>
      <c r="R7" s="25" t="n">
        <v>68</v>
      </c>
      <c r="S7" s="25" t="n">
        <f aca="false">Q7*R7</f>
        <v>884</v>
      </c>
      <c r="T7" s="23" t="s">
        <v>14</v>
      </c>
      <c r="U7" s="24" t="s">
        <v>15</v>
      </c>
      <c r="V7" s="24" t="s">
        <v>16</v>
      </c>
      <c r="W7" s="25" t="s">
        <v>17</v>
      </c>
      <c r="X7" s="25" t="n">
        <v>100</v>
      </c>
      <c r="Y7" s="25" t="n">
        <v>150</v>
      </c>
      <c r="Z7" s="23"/>
      <c r="AA7" s="24"/>
      <c r="AB7" s="24"/>
      <c r="AC7" s="25"/>
      <c r="AD7" s="25"/>
      <c r="AE7" s="25"/>
    </row>
    <row r="8" s="27" customFormat="true" ht="49.5" hidden="false" customHeight="true" outlineLevel="0" collapsed="false">
      <c r="A8" s="22"/>
      <c r="B8" s="23"/>
      <c r="C8" s="24"/>
      <c r="D8" s="24"/>
      <c r="E8" s="25"/>
      <c r="F8" s="25"/>
      <c r="G8" s="25"/>
      <c r="H8" s="23"/>
      <c r="I8" s="24"/>
      <c r="J8" s="24"/>
      <c r="K8" s="25"/>
      <c r="L8" s="25"/>
      <c r="M8" s="25"/>
      <c r="N8" s="23"/>
      <c r="O8" s="24" t="s">
        <v>18</v>
      </c>
      <c r="P8" s="24" t="s">
        <v>19</v>
      </c>
      <c r="Q8" s="28" t="n">
        <v>70</v>
      </c>
      <c r="R8" s="25" t="n">
        <v>200</v>
      </c>
      <c r="S8" s="25" t="n">
        <f aca="false">Q8*R8</f>
        <v>14000</v>
      </c>
      <c r="T8" s="23"/>
      <c r="U8" s="24" t="s">
        <v>20</v>
      </c>
      <c r="V8" s="24" t="s">
        <v>21</v>
      </c>
      <c r="W8" s="25" t="s">
        <v>22</v>
      </c>
      <c r="X8" s="25" t="n">
        <v>100</v>
      </c>
      <c r="Y8" s="25" t="n">
        <v>100</v>
      </c>
      <c r="Z8" s="23"/>
      <c r="AA8" s="24"/>
      <c r="AB8" s="24"/>
      <c r="AC8" s="25"/>
      <c r="AD8" s="25"/>
      <c r="AE8" s="25"/>
    </row>
    <row r="9" s="27" customFormat="true" ht="49.5" hidden="false" customHeight="true" outlineLevel="0" collapsed="false">
      <c r="A9" s="22"/>
      <c r="B9" s="23"/>
      <c r="C9" s="24"/>
      <c r="D9" s="24"/>
      <c r="E9" s="25"/>
      <c r="F9" s="25"/>
      <c r="G9" s="25"/>
      <c r="H9" s="23"/>
      <c r="I9" s="24"/>
      <c r="J9" s="24"/>
      <c r="K9" s="25"/>
      <c r="L9" s="25"/>
      <c r="M9" s="25"/>
      <c r="N9" s="23"/>
      <c r="O9" s="24" t="s">
        <v>23</v>
      </c>
      <c r="P9" s="24" t="s">
        <v>21</v>
      </c>
      <c r="Q9" s="25" t="s">
        <v>22</v>
      </c>
      <c r="R9" s="25" t="n">
        <v>148</v>
      </c>
      <c r="S9" s="25" t="n">
        <v>148</v>
      </c>
      <c r="T9" s="23"/>
      <c r="U9" s="24" t="s">
        <v>24</v>
      </c>
      <c r="V9" s="24" t="s">
        <v>25</v>
      </c>
      <c r="W9" s="28" t="n">
        <v>12</v>
      </c>
      <c r="X9" s="25" t="n">
        <v>42</v>
      </c>
      <c r="Y9" s="25" t="n">
        <f aca="false">W9*X9</f>
        <v>504</v>
      </c>
      <c r="Z9" s="23"/>
      <c r="AA9" s="24"/>
      <c r="AB9" s="24"/>
      <c r="AC9" s="25"/>
      <c r="AD9" s="25"/>
      <c r="AE9" s="25"/>
    </row>
    <row r="10" s="27" customFormat="true" ht="49.5" hidden="false" customHeight="true" outlineLevel="0" collapsed="false">
      <c r="A10" s="22"/>
      <c r="B10" s="23"/>
      <c r="C10" s="24"/>
      <c r="D10" s="24"/>
      <c r="E10" s="25"/>
      <c r="F10" s="25"/>
      <c r="G10" s="25"/>
      <c r="H10" s="23"/>
      <c r="I10" s="24"/>
      <c r="J10" s="24"/>
      <c r="K10" s="25"/>
      <c r="L10" s="25"/>
      <c r="M10" s="25"/>
      <c r="N10" s="23"/>
      <c r="O10" s="24" t="s">
        <v>26</v>
      </c>
      <c r="P10" s="24" t="s">
        <v>27</v>
      </c>
      <c r="Q10" s="28" t="n">
        <v>60</v>
      </c>
      <c r="R10" s="25" t="n">
        <v>55</v>
      </c>
      <c r="S10" s="25" t="n">
        <f aca="false">Q10*R10</f>
        <v>3300</v>
      </c>
      <c r="T10" s="23"/>
      <c r="U10" s="24" t="s">
        <v>28</v>
      </c>
      <c r="V10" s="24" t="s">
        <v>29</v>
      </c>
      <c r="W10" s="28" t="n">
        <v>145</v>
      </c>
      <c r="X10" s="25" t="n">
        <v>47</v>
      </c>
      <c r="Y10" s="25" t="n">
        <f aca="false">W10*X10</f>
        <v>6815</v>
      </c>
      <c r="Z10" s="23"/>
      <c r="AA10" s="24"/>
      <c r="AB10" s="24"/>
      <c r="AC10" s="25"/>
      <c r="AD10" s="25"/>
      <c r="AE10" s="25"/>
    </row>
    <row r="11" s="27" customFormat="true" ht="49.5" hidden="false" customHeight="true" outlineLevel="0" collapsed="false">
      <c r="A11" s="22"/>
      <c r="B11" s="23"/>
      <c r="C11" s="24"/>
      <c r="D11" s="24"/>
      <c r="E11" s="25"/>
      <c r="F11" s="25"/>
      <c r="G11" s="25"/>
      <c r="H11" s="23"/>
      <c r="I11" s="24"/>
      <c r="J11" s="24"/>
      <c r="K11" s="25"/>
      <c r="L11" s="25"/>
      <c r="M11" s="25"/>
      <c r="N11" s="23"/>
      <c r="O11" s="24"/>
      <c r="P11" s="24"/>
      <c r="Q11" s="25"/>
      <c r="R11" s="25"/>
      <c r="S11" s="25"/>
      <c r="T11" s="23"/>
      <c r="U11" s="24" t="s">
        <v>30</v>
      </c>
      <c r="V11" s="24" t="s">
        <v>19</v>
      </c>
      <c r="W11" s="25" t="s">
        <v>31</v>
      </c>
      <c r="X11" s="25" t="n">
        <v>200</v>
      </c>
      <c r="Y11" s="25" t="n">
        <v>5600</v>
      </c>
      <c r="Z11" s="23"/>
      <c r="AA11" s="24"/>
      <c r="AB11" s="24"/>
      <c r="AC11" s="25"/>
      <c r="AD11" s="25"/>
      <c r="AE11" s="25"/>
    </row>
    <row r="12" s="27" customFormat="true" ht="49.5" hidden="false" customHeight="true" outlineLevel="0" collapsed="false">
      <c r="A12" s="22"/>
      <c r="B12" s="23"/>
      <c r="C12" s="24"/>
      <c r="D12" s="24"/>
      <c r="E12" s="25"/>
      <c r="F12" s="25"/>
      <c r="G12" s="25"/>
      <c r="H12" s="23"/>
      <c r="I12" s="24"/>
      <c r="J12" s="24"/>
      <c r="K12" s="25"/>
      <c r="L12" s="25"/>
      <c r="M12" s="25"/>
      <c r="N12" s="23"/>
      <c r="O12" s="24"/>
      <c r="P12" s="24"/>
      <c r="Q12" s="25"/>
      <c r="R12" s="25"/>
      <c r="S12" s="25"/>
      <c r="T12" s="23"/>
      <c r="U12" s="24" t="s">
        <v>32</v>
      </c>
      <c r="V12" s="24" t="s">
        <v>33</v>
      </c>
      <c r="W12" s="25" t="s">
        <v>22</v>
      </c>
      <c r="X12" s="25" t="n">
        <v>660</v>
      </c>
      <c r="Y12" s="25" t="n">
        <v>660</v>
      </c>
      <c r="Z12" s="23"/>
      <c r="AA12" s="24"/>
      <c r="AB12" s="24"/>
      <c r="AC12" s="25"/>
      <c r="AD12" s="25"/>
      <c r="AE12" s="25"/>
    </row>
    <row r="13" s="27" customFormat="true" ht="49.5" hidden="false" customHeight="true" outlineLevel="0" collapsed="false">
      <c r="A13" s="22"/>
      <c r="B13" s="23"/>
      <c r="C13" s="24"/>
      <c r="D13" s="24"/>
      <c r="E13" s="25"/>
      <c r="F13" s="25"/>
      <c r="G13" s="25"/>
      <c r="H13" s="23"/>
      <c r="I13" s="24"/>
      <c r="J13" s="24"/>
      <c r="K13" s="25"/>
      <c r="L13" s="25"/>
      <c r="M13" s="25"/>
      <c r="N13" s="23"/>
      <c r="O13" s="24"/>
      <c r="P13" s="24"/>
      <c r="Q13" s="25"/>
      <c r="R13" s="25"/>
      <c r="S13" s="25"/>
      <c r="T13" s="23"/>
      <c r="U13" s="24" t="s">
        <v>34</v>
      </c>
      <c r="V13" s="24" t="s">
        <v>27</v>
      </c>
      <c r="W13" s="25" t="s">
        <v>35</v>
      </c>
      <c r="X13" s="25" t="n">
        <v>75</v>
      </c>
      <c r="Y13" s="25" t="n">
        <v>5250</v>
      </c>
      <c r="Z13" s="23"/>
      <c r="AA13" s="24"/>
      <c r="AB13" s="24"/>
      <c r="AC13" s="25"/>
      <c r="AD13" s="25"/>
      <c r="AE13" s="25"/>
    </row>
    <row r="14" s="27" customFormat="true" ht="49.5" hidden="false" customHeight="true" outlineLevel="0" collapsed="false">
      <c r="A14" s="22"/>
      <c r="B14" s="23"/>
      <c r="C14" s="24"/>
      <c r="D14" s="24"/>
      <c r="E14" s="25"/>
      <c r="F14" s="25"/>
      <c r="G14" s="25"/>
      <c r="H14" s="23"/>
      <c r="I14" s="24"/>
      <c r="J14" s="24"/>
      <c r="K14" s="25"/>
      <c r="L14" s="25"/>
      <c r="M14" s="25"/>
      <c r="N14" s="23"/>
      <c r="O14" s="24"/>
      <c r="P14" s="24"/>
      <c r="Q14" s="25"/>
      <c r="R14" s="25"/>
      <c r="S14" s="25"/>
      <c r="T14" s="23"/>
      <c r="U14" s="24" t="s">
        <v>36</v>
      </c>
      <c r="V14" s="24" t="s">
        <v>37</v>
      </c>
      <c r="W14" s="25" t="s">
        <v>38</v>
      </c>
      <c r="X14" s="25" t="n">
        <v>26</v>
      </c>
      <c r="Y14" s="25" t="n">
        <v>780</v>
      </c>
      <c r="Z14" s="23"/>
      <c r="AA14" s="24"/>
      <c r="AB14" s="24"/>
      <c r="AC14" s="25"/>
      <c r="AD14" s="25"/>
      <c r="AE14" s="25"/>
    </row>
    <row r="15" s="27" customFormat="true" ht="49.5" hidden="false" customHeight="true" outlineLevel="0" collapsed="false">
      <c r="A15" s="22"/>
      <c r="B15" s="23"/>
      <c r="C15" s="24"/>
      <c r="D15" s="24"/>
      <c r="E15" s="25"/>
      <c r="F15" s="25"/>
      <c r="G15" s="25"/>
      <c r="H15" s="23"/>
      <c r="I15" s="24"/>
      <c r="J15" s="24"/>
      <c r="K15" s="25"/>
      <c r="L15" s="25"/>
      <c r="M15" s="25"/>
      <c r="N15" s="23"/>
      <c r="O15" s="24"/>
      <c r="P15" s="24"/>
      <c r="Q15" s="25"/>
      <c r="R15" s="25"/>
      <c r="S15" s="25"/>
      <c r="T15" s="23"/>
      <c r="U15" s="24" t="s">
        <v>39</v>
      </c>
      <c r="V15" s="24" t="s">
        <v>40</v>
      </c>
      <c r="W15" s="28" t="n">
        <v>1</v>
      </c>
      <c r="X15" s="25" t="n">
        <v>1350</v>
      </c>
      <c r="Y15" s="25" t="n">
        <f aca="false">W15*X15</f>
        <v>1350</v>
      </c>
      <c r="Z15" s="23"/>
      <c r="AA15" s="24"/>
      <c r="AB15" s="24"/>
      <c r="AC15" s="25"/>
      <c r="AD15" s="25"/>
      <c r="AE15" s="25"/>
    </row>
    <row r="16" s="27" customFormat="true" ht="49.5" hidden="false" customHeight="true" outlineLevel="0" collapsed="false">
      <c r="A16" s="22"/>
      <c r="B16" s="23"/>
      <c r="C16" s="24"/>
      <c r="D16" s="24"/>
      <c r="E16" s="25"/>
      <c r="F16" s="25"/>
      <c r="G16" s="25"/>
      <c r="H16" s="23"/>
      <c r="I16" s="24"/>
      <c r="J16" s="24"/>
      <c r="K16" s="25"/>
      <c r="L16" s="25"/>
      <c r="M16" s="25"/>
      <c r="N16" s="23"/>
      <c r="O16" s="24"/>
      <c r="P16" s="24"/>
      <c r="Q16" s="25"/>
      <c r="R16" s="25"/>
      <c r="S16" s="25"/>
      <c r="T16" s="23"/>
      <c r="U16" s="24" t="s">
        <v>41</v>
      </c>
      <c r="V16" s="24" t="s">
        <v>42</v>
      </c>
      <c r="W16" s="25" t="s">
        <v>43</v>
      </c>
      <c r="X16" s="25" t="n">
        <v>61</v>
      </c>
      <c r="Y16" s="25" t="n">
        <v>610</v>
      </c>
      <c r="Z16" s="23"/>
      <c r="AA16" s="24"/>
      <c r="AB16" s="24"/>
      <c r="AC16" s="25"/>
      <c r="AD16" s="25"/>
      <c r="AE16" s="25"/>
    </row>
    <row r="17" s="27" customFormat="true" ht="49.5" hidden="false" customHeight="true" outlineLevel="0" collapsed="false">
      <c r="A17" s="22" t="s">
        <v>44</v>
      </c>
      <c r="B17" s="23"/>
      <c r="C17" s="24"/>
      <c r="D17" s="24"/>
      <c r="E17" s="25"/>
      <c r="F17" s="25"/>
      <c r="G17" s="25"/>
      <c r="H17" s="23"/>
      <c r="I17" s="24"/>
      <c r="J17" s="24"/>
      <c r="K17" s="25"/>
      <c r="L17" s="25"/>
      <c r="M17" s="25"/>
      <c r="N17" s="23" t="s">
        <v>45</v>
      </c>
      <c r="O17" s="24" t="s">
        <v>46</v>
      </c>
      <c r="P17" s="24" t="s">
        <v>47</v>
      </c>
      <c r="Q17" s="25" t="s">
        <v>48</v>
      </c>
      <c r="R17" s="25" t="n">
        <v>225</v>
      </c>
      <c r="S17" s="25" t="n">
        <v>675</v>
      </c>
      <c r="T17" s="23" t="s">
        <v>49</v>
      </c>
      <c r="U17" s="24" t="s">
        <v>50</v>
      </c>
      <c r="V17" s="24" t="s">
        <v>21</v>
      </c>
      <c r="W17" s="25" t="s">
        <v>22</v>
      </c>
      <c r="X17" s="25" t="n">
        <v>100</v>
      </c>
      <c r="Y17" s="25" t="n">
        <v>100</v>
      </c>
      <c r="Z17" s="23"/>
      <c r="AA17" s="24"/>
      <c r="AB17" s="24"/>
      <c r="AC17" s="25"/>
      <c r="AD17" s="25"/>
      <c r="AE17" s="25"/>
    </row>
    <row r="18" s="27" customFormat="true" ht="49.5" hidden="false" customHeight="true" outlineLevel="0" collapsed="false">
      <c r="A18" s="22"/>
      <c r="B18" s="23"/>
      <c r="C18" s="24"/>
      <c r="D18" s="24"/>
      <c r="E18" s="25"/>
      <c r="F18" s="25"/>
      <c r="G18" s="25"/>
      <c r="H18" s="23"/>
      <c r="I18" s="24"/>
      <c r="J18" s="24"/>
      <c r="K18" s="25"/>
      <c r="L18" s="25"/>
      <c r="M18" s="25"/>
      <c r="N18" s="23"/>
      <c r="O18" s="24" t="s">
        <v>23</v>
      </c>
      <c r="P18" s="24" t="s">
        <v>21</v>
      </c>
      <c r="Q18" s="25" t="s">
        <v>22</v>
      </c>
      <c r="R18" s="25" t="n">
        <v>148</v>
      </c>
      <c r="S18" s="25" t="n">
        <v>148</v>
      </c>
      <c r="T18" s="23"/>
      <c r="U18" s="24" t="s">
        <v>23</v>
      </c>
      <c r="V18" s="24" t="s">
        <v>21</v>
      </c>
      <c r="W18" s="25" t="s">
        <v>22</v>
      </c>
      <c r="X18" s="25" t="n">
        <v>148</v>
      </c>
      <c r="Y18" s="25" t="n">
        <v>148</v>
      </c>
      <c r="Z18" s="23"/>
      <c r="AA18" s="24"/>
      <c r="AB18" s="24"/>
      <c r="AC18" s="25"/>
      <c r="AD18" s="25"/>
      <c r="AE18" s="25"/>
    </row>
    <row r="19" s="27" customFormat="true" ht="49.5" hidden="false" customHeight="true" outlineLevel="0" collapsed="false">
      <c r="A19" s="22"/>
      <c r="B19" s="23"/>
      <c r="C19" s="24"/>
      <c r="D19" s="24"/>
      <c r="E19" s="25"/>
      <c r="F19" s="25"/>
      <c r="G19" s="25"/>
      <c r="H19" s="23"/>
      <c r="I19" s="24"/>
      <c r="J19" s="24"/>
      <c r="K19" s="25"/>
      <c r="L19" s="25"/>
      <c r="M19" s="25"/>
      <c r="N19" s="23"/>
      <c r="O19" s="24" t="s">
        <v>41</v>
      </c>
      <c r="P19" s="24" t="s">
        <v>42</v>
      </c>
      <c r="Q19" s="25" t="s">
        <v>43</v>
      </c>
      <c r="R19" s="25" t="n">
        <v>61</v>
      </c>
      <c r="S19" s="25" t="n">
        <v>610</v>
      </c>
      <c r="T19" s="23"/>
      <c r="U19" s="24" t="s">
        <v>51</v>
      </c>
      <c r="V19" s="24" t="s">
        <v>52</v>
      </c>
      <c r="W19" s="25" t="s">
        <v>53</v>
      </c>
      <c r="X19" s="25" t="n">
        <v>182</v>
      </c>
      <c r="Y19" s="25" t="n">
        <v>27300</v>
      </c>
      <c r="Z19" s="23"/>
      <c r="AA19" s="24"/>
      <c r="AB19" s="24"/>
      <c r="AC19" s="25"/>
      <c r="AD19" s="25"/>
      <c r="AE19" s="25"/>
    </row>
    <row r="20" s="27" customFormat="true" ht="49.5" hidden="false" customHeight="true" outlineLevel="0" collapsed="false">
      <c r="A20" s="22"/>
      <c r="B20" s="23"/>
      <c r="C20" s="24"/>
      <c r="D20" s="24"/>
      <c r="E20" s="25"/>
      <c r="F20" s="25"/>
      <c r="G20" s="25"/>
      <c r="H20" s="23"/>
      <c r="I20" s="24"/>
      <c r="J20" s="24"/>
      <c r="K20" s="25"/>
      <c r="L20" s="25"/>
      <c r="M20" s="25"/>
      <c r="N20" s="23"/>
      <c r="O20" s="24" t="s">
        <v>54</v>
      </c>
      <c r="P20" s="24" t="s">
        <v>27</v>
      </c>
      <c r="Q20" s="25" t="s">
        <v>55</v>
      </c>
      <c r="R20" s="25" t="n">
        <v>91</v>
      </c>
      <c r="S20" s="25" t="n">
        <v>1365</v>
      </c>
      <c r="T20" s="23"/>
      <c r="U20" s="24"/>
      <c r="V20" s="24"/>
      <c r="W20" s="25"/>
      <c r="X20" s="25"/>
      <c r="Y20" s="25"/>
      <c r="Z20" s="23"/>
      <c r="AA20" s="24"/>
      <c r="AB20" s="24"/>
      <c r="AC20" s="25"/>
      <c r="AD20" s="25"/>
      <c r="AE20" s="25"/>
    </row>
    <row r="21" s="27" customFormat="true" ht="49.5" hidden="false" customHeight="true" outlineLevel="0" collapsed="false">
      <c r="A21" s="22"/>
      <c r="B21" s="23"/>
      <c r="C21" s="24"/>
      <c r="D21" s="24"/>
      <c r="E21" s="25"/>
      <c r="F21" s="25"/>
      <c r="G21" s="25"/>
      <c r="H21" s="23"/>
      <c r="I21" s="24"/>
      <c r="J21" s="24"/>
      <c r="K21" s="25"/>
      <c r="L21" s="25"/>
      <c r="M21" s="25"/>
      <c r="N21" s="23"/>
      <c r="O21" s="29" t="s">
        <v>56</v>
      </c>
      <c r="P21" s="29" t="s">
        <v>57</v>
      </c>
      <c r="Q21" s="28" t="n">
        <v>75</v>
      </c>
      <c r="R21" s="25" t="n">
        <v>60</v>
      </c>
      <c r="S21" s="25" t="n">
        <f aca="false">Q21*R21</f>
        <v>4500</v>
      </c>
      <c r="T21" s="23"/>
      <c r="U21" s="24"/>
      <c r="V21" s="24"/>
      <c r="W21" s="25"/>
      <c r="X21" s="25"/>
      <c r="Y21" s="25"/>
      <c r="Z21" s="23"/>
      <c r="AA21" s="24"/>
      <c r="AB21" s="24"/>
      <c r="AC21" s="25"/>
      <c r="AD21" s="25"/>
      <c r="AE21" s="25"/>
    </row>
    <row r="22" s="27" customFormat="true" ht="49.5" hidden="false" customHeight="true" outlineLevel="0" collapsed="false">
      <c r="A22" s="22"/>
      <c r="B22" s="23"/>
      <c r="C22" s="24"/>
      <c r="D22" s="24"/>
      <c r="E22" s="25"/>
      <c r="F22" s="25"/>
      <c r="G22" s="25"/>
      <c r="H22" s="23"/>
      <c r="I22" s="24"/>
      <c r="J22" s="24"/>
      <c r="K22" s="25"/>
      <c r="L22" s="25"/>
      <c r="M22" s="25"/>
      <c r="N22" s="23"/>
      <c r="O22" s="24" t="s">
        <v>58</v>
      </c>
      <c r="P22" s="24"/>
      <c r="Q22" s="25" t="s">
        <v>59</v>
      </c>
      <c r="R22" s="25"/>
      <c r="S22" s="25"/>
      <c r="T22" s="23"/>
      <c r="U22" s="24"/>
      <c r="V22" s="24"/>
      <c r="W22" s="25"/>
      <c r="X22" s="25"/>
      <c r="Y22" s="25"/>
      <c r="Z22" s="23"/>
      <c r="AA22" s="24"/>
      <c r="AB22" s="24"/>
      <c r="AC22" s="25"/>
      <c r="AD22" s="25"/>
      <c r="AE22" s="25"/>
    </row>
    <row r="23" s="27" customFormat="true" ht="49.5" hidden="false" customHeight="true" outlineLevel="0" collapsed="false">
      <c r="A23" s="22" t="s">
        <v>60</v>
      </c>
      <c r="B23" s="23"/>
      <c r="C23" s="24"/>
      <c r="D23" s="24"/>
      <c r="E23" s="25"/>
      <c r="F23" s="25"/>
      <c r="G23" s="25"/>
      <c r="H23" s="23"/>
      <c r="I23" s="24"/>
      <c r="J23" s="24"/>
      <c r="K23" s="25"/>
      <c r="L23" s="25"/>
      <c r="M23" s="25"/>
      <c r="N23" s="30" t="s">
        <v>61</v>
      </c>
      <c r="O23" s="24" t="s">
        <v>62</v>
      </c>
      <c r="P23" s="24" t="s">
        <v>21</v>
      </c>
      <c r="Q23" s="25" t="s">
        <v>22</v>
      </c>
      <c r="R23" s="25" t="n">
        <v>100</v>
      </c>
      <c r="S23" s="25" t="n">
        <v>100</v>
      </c>
      <c r="T23" s="23"/>
      <c r="U23" s="24"/>
      <c r="V23" s="24"/>
      <c r="W23" s="25"/>
      <c r="X23" s="25"/>
      <c r="Y23" s="25"/>
      <c r="Z23" s="23"/>
      <c r="AA23" s="24"/>
      <c r="AB23" s="24"/>
      <c r="AC23" s="25"/>
      <c r="AD23" s="25"/>
      <c r="AE23" s="25"/>
    </row>
    <row r="24" s="27" customFormat="true" ht="49.5" hidden="false" customHeight="true" outlineLevel="0" collapsed="false">
      <c r="A24" s="22"/>
      <c r="B24" s="23"/>
      <c r="C24" s="24"/>
      <c r="D24" s="24"/>
      <c r="E24" s="25"/>
      <c r="F24" s="25"/>
      <c r="G24" s="25"/>
      <c r="H24" s="23"/>
      <c r="I24" s="24"/>
      <c r="J24" s="24"/>
      <c r="K24" s="25"/>
      <c r="L24" s="25"/>
      <c r="M24" s="25"/>
      <c r="N24" s="30"/>
      <c r="O24" s="24" t="s">
        <v>63</v>
      </c>
      <c r="P24" s="31" t="s">
        <v>64</v>
      </c>
      <c r="Q24" s="25"/>
      <c r="R24" s="25"/>
      <c r="S24" s="25"/>
      <c r="T24" s="23"/>
      <c r="U24" s="24"/>
      <c r="V24" s="24"/>
      <c r="W24" s="25"/>
      <c r="X24" s="25"/>
      <c r="Y24" s="25"/>
      <c r="Z24" s="23"/>
      <c r="AA24" s="24"/>
      <c r="AB24" s="24"/>
      <c r="AC24" s="25"/>
      <c r="AD24" s="25"/>
      <c r="AE24" s="25"/>
    </row>
    <row r="25" s="27" customFormat="true" ht="49.5" hidden="false" customHeight="true" outlineLevel="0" collapsed="false">
      <c r="A25" s="22" t="s">
        <v>65</v>
      </c>
      <c r="B25" s="23"/>
      <c r="C25" s="24"/>
      <c r="D25" s="24"/>
      <c r="E25" s="25"/>
      <c r="F25" s="25"/>
      <c r="G25" s="25"/>
      <c r="H25" s="23"/>
      <c r="I25" s="24"/>
      <c r="J25" s="24"/>
      <c r="K25" s="25"/>
      <c r="L25" s="25"/>
      <c r="M25" s="25"/>
      <c r="N25" s="23" t="s">
        <v>66</v>
      </c>
      <c r="O25" s="24" t="s">
        <v>67</v>
      </c>
      <c r="P25" s="24" t="s">
        <v>68</v>
      </c>
      <c r="Q25" s="25" t="s">
        <v>69</v>
      </c>
      <c r="R25" s="25" t="n">
        <v>865</v>
      </c>
      <c r="S25" s="25" t="n">
        <v>865</v>
      </c>
      <c r="T25" s="23" t="s">
        <v>70</v>
      </c>
      <c r="U25" s="24" t="s">
        <v>30</v>
      </c>
      <c r="V25" s="24" t="s">
        <v>19</v>
      </c>
      <c r="W25" s="25" t="s">
        <v>71</v>
      </c>
      <c r="X25" s="25" t="n">
        <v>200</v>
      </c>
      <c r="Y25" s="25" t="n">
        <v>600</v>
      </c>
      <c r="Z25" s="23"/>
      <c r="AA25" s="24"/>
      <c r="AB25" s="24"/>
      <c r="AC25" s="25"/>
      <c r="AD25" s="25"/>
      <c r="AE25" s="25"/>
    </row>
    <row r="26" s="27" customFormat="true" ht="49.5" hidden="false" customHeight="true" outlineLevel="0" collapsed="false">
      <c r="A26" s="22"/>
      <c r="B26" s="23"/>
      <c r="C26" s="24"/>
      <c r="D26" s="24"/>
      <c r="E26" s="25"/>
      <c r="F26" s="25"/>
      <c r="G26" s="25"/>
      <c r="H26" s="23"/>
      <c r="I26" s="24"/>
      <c r="J26" s="24"/>
      <c r="K26" s="25"/>
      <c r="L26" s="25"/>
      <c r="M26" s="25"/>
      <c r="N26" s="23"/>
      <c r="O26" s="24" t="s">
        <v>72</v>
      </c>
      <c r="P26" s="24" t="s">
        <v>13</v>
      </c>
      <c r="Q26" s="25" t="s">
        <v>73</v>
      </c>
      <c r="R26" s="25" t="n">
        <v>75</v>
      </c>
      <c r="S26" s="25" t="n">
        <v>1500</v>
      </c>
      <c r="T26" s="23"/>
      <c r="U26" s="24" t="s">
        <v>74</v>
      </c>
      <c r="V26" s="24" t="s">
        <v>75</v>
      </c>
      <c r="W26" s="28" t="n">
        <v>10</v>
      </c>
      <c r="X26" s="25" t="n">
        <v>83</v>
      </c>
      <c r="Y26" s="25" t="n">
        <f aca="false">W26*X26</f>
        <v>830</v>
      </c>
      <c r="Z26" s="23"/>
      <c r="AA26" s="24"/>
      <c r="AB26" s="24"/>
      <c r="AC26" s="25"/>
      <c r="AD26" s="25"/>
      <c r="AE26" s="25"/>
    </row>
    <row r="27" s="27" customFormat="true" ht="49.5" hidden="false" customHeight="true" outlineLevel="0" collapsed="false">
      <c r="A27" s="22"/>
      <c r="B27" s="23"/>
      <c r="C27" s="24"/>
      <c r="D27" s="24"/>
      <c r="E27" s="25"/>
      <c r="F27" s="25"/>
      <c r="G27" s="25"/>
      <c r="H27" s="23"/>
      <c r="I27" s="24"/>
      <c r="J27" s="24"/>
      <c r="K27" s="25"/>
      <c r="L27" s="25"/>
      <c r="M27" s="25"/>
      <c r="N27" s="23"/>
      <c r="O27" s="29" t="s">
        <v>76</v>
      </c>
      <c r="P27" s="24" t="s">
        <v>13</v>
      </c>
      <c r="Q27" s="28" t="n">
        <v>5</v>
      </c>
      <c r="R27" s="25" t="n">
        <v>115</v>
      </c>
      <c r="S27" s="25" t="n">
        <f aca="false">Q27*R27</f>
        <v>575</v>
      </c>
      <c r="T27" s="23"/>
      <c r="U27" s="24" t="s">
        <v>77</v>
      </c>
      <c r="V27" s="24" t="s">
        <v>78</v>
      </c>
      <c r="W27" s="25" t="s">
        <v>79</v>
      </c>
      <c r="X27" s="25" t="n">
        <v>230</v>
      </c>
      <c r="Y27" s="25" t="n">
        <v>1380</v>
      </c>
      <c r="Z27" s="23"/>
      <c r="AA27" s="24"/>
      <c r="AB27" s="24"/>
      <c r="AC27" s="25"/>
      <c r="AD27" s="25"/>
      <c r="AE27" s="25"/>
    </row>
    <row r="28" s="27" customFormat="true" ht="49.5" hidden="false" customHeight="true" outlineLevel="0" collapsed="false">
      <c r="A28" s="22"/>
      <c r="B28" s="23"/>
      <c r="C28" s="24"/>
      <c r="D28" s="24"/>
      <c r="E28" s="25"/>
      <c r="F28" s="25"/>
      <c r="G28" s="25"/>
      <c r="H28" s="23"/>
      <c r="I28" s="24"/>
      <c r="J28" s="24"/>
      <c r="K28" s="25"/>
      <c r="L28" s="25"/>
      <c r="M28" s="25"/>
      <c r="N28" s="23"/>
      <c r="O28" s="24"/>
      <c r="P28" s="24"/>
      <c r="Q28" s="25"/>
      <c r="R28" s="25"/>
      <c r="S28" s="25"/>
      <c r="T28" s="23"/>
      <c r="U28" s="24" t="s">
        <v>80</v>
      </c>
      <c r="V28" s="24" t="s">
        <v>81</v>
      </c>
      <c r="W28" s="25" t="s">
        <v>82</v>
      </c>
      <c r="X28" s="25" t="n">
        <v>345</v>
      </c>
      <c r="Y28" s="25" t="n">
        <v>621</v>
      </c>
      <c r="Z28" s="23"/>
      <c r="AA28" s="24"/>
      <c r="AB28" s="24"/>
      <c r="AC28" s="25"/>
      <c r="AD28" s="25"/>
      <c r="AE28" s="25"/>
    </row>
    <row r="29" s="27" customFormat="true" ht="49.5" hidden="false" customHeight="true" outlineLevel="0" collapsed="false">
      <c r="A29" s="22"/>
      <c r="B29" s="23"/>
      <c r="C29" s="24"/>
      <c r="D29" s="24"/>
      <c r="E29" s="25"/>
      <c r="F29" s="25"/>
      <c r="G29" s="25"/>
      <c r="H29" s="23"/>
      <c r="I29" s="24"/>
      <c r="J29" s="24"/>
      <c r="K29" s="25"/>
      <c r="L29" s="25"/>
      <c r="M29" s="25"/>
      <c r="N29" s="23"/>
      <c r="O29" s="24"/>
      <c r="P29" s="24"/>
      <c r="Q29" s="25"/>
      <c r="R29" s="25"/>
      <c r="S29" s="25"/>
      <c r="T29" s="23"/>
      <c r="U29" s="24" t="s">
        <v>83</v>
      </c>
      <c r="V29" s="24" t="s">
        <v>27</v>
      </c>
      <c r="W29" s="28" t="n">
        <v>25</v>
      </c>
      <c r="X29" s="25" t="n">
        <v>75</v>
      </c>
      <c r="Y29" s="25" t="n">
        <f aca="false">W29*X29</f>
        <v>1875</v>
      </c>
      <c r="Z29" s="23"/>
      <c r="AA29" s="24"/>
      <c r="AB29" s="24"/>
      <c r="AC29" s="25"/>
      <c r="AD29" s="25"/>
      <c r="AE29" s="25"/>
    </row>
    <row r="30" s="33" customFormat="true" ht="45" hidden="false" customHeight="true" outlineLevel="0" collapsed="false">
      <c r="A30" s="22" t="s">
        <v>84</v>
      </c>
      <c r="B30" s="23"/>
      <c r="C30" s="24"/>
      <c r="D30" s="24"/>
      <c r="E30" s="25"/>
      <c r="F30" s="25"/>
      <c r="G30" s="25"/>
      <c r="H30" s="23"/>
      <c r="I30" s="24"/>
      <c r="J30" s="24"/>
      <c r="K30" s="25"/>
      <c r="L30" s="25"/>
      <c r="M30" s="25"/>
      <c r="N30" s="23"/>
      <c r="O30" s="24"/>
      <c r="P30" s="24"/>
      <c r="Q30" s="25"/>
      <c r="R30" s="25"/>
      <c r="S30" s="25"/>
      <c r="T30" s="23" t="s">
        <v>84</v>
      </c>
      <c r="U30" s="24" t="s">
        <v>85</v>
      </c>
      <c r="V30" s="24" t="s">
        <v>86</v>
      </c>
      <c r="W30" s="32" t="n">
        <v>1202</v>
      </c>
      <c r="X30" s="25" t="n">
        <v>13</v>
      </c>
      <c r="Y30" s="25" t="n">
        <f aca="false">X30*W30</f>
        <v>15626</v>
      </c>
      <c r="Z30" s="23"/>
      <c r="AA30" s="24"/>
      <c r="AB30" s="24"/>
      <c r="AC30" s="25"/>
      <c r="AD30" s="25"/>
      <c r="AE30" s="25"/>
    </row>
    <row r="31" s="37" customFormat="true" ht="42.75" hidden="false" customHeight="true" outlineLevel="0" collapsed="false">
      <c r="A31" s="34" t="s">
        <v>87</v>
      </c>
      <c r="B31" s="34"/>
      <c r="C31" s="35" t="n">
        <f aca="false">SUM(G5:G30)</f>
        <v>0</v>
      </c>
      <c r="D31" s="35"/>
      <c r="E31" s="35"/>
      <c r="F31" s="35"/>
      <c r="G31" s="35"/>
      <c r="H31" s="34"/>
      <c r="I31" s="35" t="n">
        <f aca="false">SUM(M5:M30)</f>
        <v>0</v>
      </c>
      <c r="J31" s="35"/>
      <c r="K31" s="35"/>
      <c r="L31" s="35"/>
      <c r="M31" s="35"/>
      <c r="N31" s="34" t="s">
        <v>88</v>
      </c>
      <c r="O31" s="35" t="n">
        <f aca="false">SUM(S5:S30)</f>
        <v>28670</v>
      </c>
      <c r="P31" s="35"/>
      <c r="Q31" s="35"/>
      <c r="R31" s="35"/>
      <c r="S31" s="35"/>
      <c r="T31" s="34" t="s">
        <v>88</v>
      </c>
      <c r="U31" s="35" t="n">
        <f aca="false">SUM(Y5:Y30)</f>
        <v>70299</v>
      </c>
      <c r="V31" s="35"/>
      <c r="W31" s="35"/>
      <c r="X31" s="35"/>
      <c r="Y31" s="35"/>
      <c r="Z31" s="34" t="s">
        <v>88</v>
      </c>
      <c r="AA31" s="35" t="n">
        <f aca="false">SUM(AE5:AE30)</f>
        <v>0</v>
      </c>
      <c r="AB31" s="35"/>
      <c r="AC31" s="35"/>
      <c r="AD31" s="35"/>
      <c r="AE31" s="35"/>
      <c r="AF31" s="36" t="n">
        <f aca="false">AA31+U31+O31+I31+C31</f>
        <v>98969</v>
      </c>
      <c r="AG31" s="36"/>
      <c r="AH31" s="36"/>
    </row>
    <row r="32" s="45" customFormat="true" ht="24.75" hidden="false" customHeight="true" outlineLevel="0" collapsed="false">
      <c r="A32" s="38" t="s">
        <v>89</v>
      </c>
      <c r="B32" s="38"/>
      <c r="C32" s="39" t="s">
        <v>90</v>
      </c>
      <c r="D32" s="39"/>
      <c r="E32" s="39"/>
      <c r="F32" s="40"/>
      <c r="G32" s="40"/>
      <c r="H32" s="41"/>
      <c r="I32" s="39" t="s">
        <v>90</v>
      </c>
      <c r="J32" s="39"/>
      <c r="K32" s="39"/>
      <c r="L32" s="40"/>
      <c r="M32" s="40"/>
      <c r="N32" s="41"/>
      <c r="O32" s="39" t="s">
        <v>90</v>
      </c>
      <c r="P32" s="39"/>
      <c r="Q32" s="42" t="n">
        <v>8</v>
      </c>
      <c r="R32" s="43"/>
      <c r="S32" s="43"/>
      <c r="T32" s="41"/>
      <c r="U32" s="39" t="s">
        <v>90</v>
      </c>
      <c r="V32" s="39"/>
      <c r="W32" s="42" t="n">
        <v>5</v>
      </c>
      <c r="X32" s="43"/>
      <c r="Y32" s="43"/>
      <c r="Z32" s="41"/>
      <c r="AA32" s="39" t="s">
        <v>90</v>
      </c>
      <c r="AB32" s="39"/>
      <c r="AC32" s="42"/>
      <c r="AD32" s="43"/>
      <c r="AE32" s="43"/>
      <c r="AF32" s="44" t="n">
        <f aca="false">AF31/2/1205</f>
        <v>41.0659751037344</v>
      </c>
      <c r="AG32" s="44"/>
      <c r="AH32" s="44"/>
    </row>
    <row r="33" s="45" customFormat="true" ht="24.75" hidden="false" customHeight="true" outlineLevel="0" collapsed="false">
      <c r="A33" s="38"/>
      <c r="B33" s="38"/>
      <c r="C33" s="39" t="s">
        <v>91</v>
      </c>
      <c r="D33" s="39"/>
      <c r="E33" s="39"/>
      <c r="F33" s="40"/>
      <c r="G33" s="40"/>
      <c r="H33" s="41"/>
      <c r="I33" s="39" t="s">
        <v>91</v>
      </c>
      <c r="J33" s="39"/>
      <c r="K33" s="39"/>
      <c r="L33" s="40"/>
      <c r="M33" s="40"/>
      <c r="N33" s="41"/>
      <c r="O33" s="39" t="s">
        <v>91</v>
      </c>
      <c r="P33" s="39"/>
      <c r="Q33" s="42" t="n">
        <v>2.3</v>
      </c>
      <c r="R33" s="43"/>
      <c r="S33" s="43"/>
      <c r="T33" s="41"/>
      <c r="U33" s="39" t="s">
        <v>91</v>
      </c>
      <c r="V33" s="39"/>
      <c r="W33" s="42" t="n">
        <v>3.3</v>
      </c>
      <c r="X33" s="43"/>
      <c r="Y33" s="43"/>
      <c r="Z33" s="41"/>
      <c r="AA33" s="39" t="s">
        <v>91</v>
      </c>
      <c r="AB33" s="39"/>
      <c r="AC33" s="42"/>
      <c r="AD33" s="43"/>
      <c r="AE33" s="43"/>
      <c r="AF33" s="44"/>
      <c r="AG33" s="44"/>
      <c r="AH33" s="44"/>
    </row>
    <row r="34" s="45" customFormat="true" ht="24.75" hidden="false" customHeight="true" outlineLevel="0" collapsed="false">
      <c r="A34" s="38"/>
      <c r="B34" s="38"/>
      <c r="C34" s="39" t="s">
        <v>92</v>
      </c>
      <c r="D34" s="39"/>
      <c r="E34" s="39"/>
      <c r="F34" s="40"/>
      <c r="G34" s="40"/>
      <c r="H34" s="41"/>
      <c r="I34" s="39" t="s">
        <v>92</v>
      </c>
      <c r="J34" s="39"/>
      <c r="K34" s="39"/>
      <c r="L34" s="40"/>
      <c r="M34" s="40"/>
      <c r="N34" s="41"/>
      <c r="O34" s="39" t="s">
        <v>92</v>
      </c>
      <c r="P34" s="39"/>
      <c r="Q34" s="42" t="n">
        <v>1.1</v>
      </c>
      <c r="R34" s="43"/>
      <c r="S34" s="43"/>
      <c r="T34" s="41"/>
      <c r="U34" s="39" t="s">
        <v>92</v>
      </c>
      <c r="V34" s="39"/>
      <c r="W34" s="42" t="n">
        <v>1.2</v>
      </c>
      <c r="X34" s="43"/>
      <c r="Y34" s="43"/>
      <c r="Z34" s="41"/>
      <c r="AA34" s="39" t="s">
        <v>92</v>
      </c>
      <c r="AB34" s="39"/>
      <c r="AC34" s="42"/>
      <c r="AD34" s="43"/>
      <c r="AE34" s="43"/>
    </row>
    <row r="35" s="45" customFormat="true" ht="24.75" hidden="false" customHeight="true" outlineLevel="0" collapsed="false">
      <c r="A35" s="38"/>
      <c r="B35" s="38"/>
      <c r="C35" s="39" t="s">
        <v>93</v>
      </c>
      <c r="D35" s="39"/>
      <c r="E35" s="39"/>
      <c r="F35" s="40"/>
      <c r="G35" s="40"/>
      <c r="H35" s="41"/>
      <c r="I35" s="39" t="s">
        <v>93</v>
      </c>
      <c r="J35" s="39"/>
      <c r="K35" s="39"/>
      <c r="L35" s="40"/>
      <c r="M35" s="40"/>
      <c r="N35" s="41"/>
      <c r="O35" s="39" t="s">
        <v>93</v>
      </c>
      <c r="P35" s="39"/>
      <c r="Q35" s="42"/>
      <c r="R35" s="43"/>
      <c r="S35" s="43"/>
      <c r="T35" s="41"/>
      <c r="U35" s="39" t="s">
        <v>93</v>
      </c>
      <c r="V35" s="39"/>
      <c r="W35" s="42" t="n">
        <v>1</v>
      </c>
      <c r="X35" s="43"/>
      <c r="Y35" s="43"/>
      <c r="Z35" s="41"/>
      <c r="AA35" s="39" t="s">
        <v>93</v>
      </c>
      <c r="AB35" s="39"/>
      <c r="AC35" s="42"/>
      <c r="AD35" s="43"/>
      <c r="AE35" s="43"/>
    </row>
    <row r="36" s="45" customFormat="true" ht="24.75" hidden="false" customHeight="true" outlineLevel="0" collapsed="false">
      <c r="A36" s="38"/>
      <c r="B36" s="38"/>
      <c r="C36" s="39" t="s">
        <v>94</v>
      </c>
      <c r="D36" s="39"/>
      <c r="E36" s="39"/>
      <c r="F36" s="40"/>
      <c r="G36" s="40"/>
      <c r="H36" s="41"/>
      <c r="I36" s="39" t="s">
        <v>94</v>
      </c>
      <c r="J36" s="39"/>
      <c r="K36" s="42"/>
      <c r="L36" s="40"/>
      <c r="M36" s="40"/>
      <c r="N36" s="41"/>
      <c r="O36" s="39" t="s">
        <v>94</v>
      </c>
      <c r="P36" s="39"/>
      <c r="Q36" s="42" t="n">
        <v>2.5</v>
      </c>
      <c r="R36" s="43"/>
      <c r="S36" s="43"/>
      <c r="T36" s="41"/>
      <c r="U36" s="39" t="s">
        <v>94</v>
      </c>
      <c r="V36" s="39"/>
      <c r="W36" s="42" t="n">
        <v>3</v>
      </c>
      <c r="X36" s="43"/>
      <c r="Y36" s="43"/>
      <c r="Z36" s="41"/>
      <c r="AA36" s="39" t="s">
        <v>94</v>
      </c>
      <c r="AB36" s="39"/>
      <c r="AC36" s="42"/>
      <c r="AD36" s="43"/>
      <c r="AE36" s="43"/>
    </row>
    <row r="37" s="45" customFormat="true" ht="30" hidden="false" customHeight="true" outlineLevel="0" collapsed="false">
      <c r="A37" s="38"/>
      <c r="B37" s="38"/>
      <c r="C37" s="39" t="s">
        <v>95</v>
      </c>
      <c r="D37" s="39"/>
      <c r="E37" s="46" t="n">
        <f aca="false">E32*70+E33*75+E34*25+E35*60+E36*45</f>
        <v>0</v>
      </c>
      <c r="F37" s="40"/>
      <c r="G37" s="40"/>
      <c r="H37" s="41"/>
      <c r="I37" s="39" t="s">
        <v>95</v>
      </c>
      <c r="J37" s="39"/>
      <c r="K37" s="46" t="n">
        <f aca="false">K32*70+K33*75+K34*25+K35*60+K36*45</f>
        <v>0</v>
      </c>
      <c r="L37" s="40"/>
      <c r="M37" s="40"/>
      <c r="N37" s="41"/>
      <c r="O37" s="39" t="s">
        <v>95</v>
      </c>
      <c r="P37" s="39"/>
      <c r="Q37" s="46" t="n">
        <f aca="false">Q32*70+Q33*75+Q34*25+Q35*150+Q36*45</f>
        <v>872.5</v>
      </c>
      <c r="R37" s="40"/>
      <c r="S37" s="40"/>
      <c r="T37" s="41"/>
      <c r="U37" s="39" t="s">
        <v>95</v>
      </c>
      <c r="V37" s="39"/>
      <c r="W37" s="46" t="n">
        <f aca="false">W32*70+W33*75+W34*25+W35*60+W36*45</f>
        <v>822.5</v>
      </c>
      <c r="X37" s="40"/>
      <c r="Y37" s="40"/>
      <c r="Z37" s="41"/>
      <c r="AA37" s="39" t="s">
        <v>95</v>
      </c>
      <c r="AB37" s="39"/>
      <c r="AC37" s="46" t="n">
        <f aca="false">AC32*70+AC33*75+AC34*25+AC35*60+AC36*45</f>
        <v>0</v>
      </c>
      <c r="AD37" s="40"/>
      <c r="AE37" s="40"/>
    </row>
    <row r="38" s="45" customFormat="true" ht="47.25" hidden="false" customHeight="true" outlineLevel="0" collapsed="false">
      <c r="A38" s="47" t="s">
        <v>96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</row>
    <row r="39" s="50" customFormat="true" ht="30" hidden="false" customHeight="true" outlineLevel="0" collapsed="false">
      <c r="A39" s="48" t="s">
        <v>97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9"/>
      <c r="AE39" s="49"/>
    </row>
    <row r="40" customFormat="false" ht="30" hidden="false" customHeight="true" outlineLevel="0" collapsed="false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51"/>
      <c r="R40" s="49"/>
      <c r="S40" s="49"/>
      <c r="T40" s="49"/>
      <c r="U40" s="49"/>
      <c r="V40" s="49"/>
      <c r="W40" s="51"/>
      <c r="X40" s="49"/>
      <c r="Y40" s="49"/>
      <c r="Z40" s="49"/>
      <c r="AA40" s="49"/>
      <c r="AB40" s="49"/>
      <c r="AC40" s="51"/>
      <c r="AD40" s="49"/>
      <c r="AE40" s="49"/>
    </row>
    <row r="41" customFormat="false" ht="30" hidden="false" customHeight="true" outlineLevel="0" collapsed="false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1"/>
      <c r="R41" s="49"/>
      <c r="S41" s="49"/>
      <c r="T41" s="49"/>
      <c r="U41" s="49"/>
      <c r="V41" s="49"/>
      <c r="W41" s="51"/>
      <c r="X41" s="49"/>
      <c r="Y41" s="49"/>
      <c r="Z41" s="49"/>
      <c r="AA41" s="49"/>
      <c r="AB41" s="49"/>
      <c r="AC41" s="51"/>
      <c r="AD41" s="49"/>
      <c r="AE41" s="49"/>
    </row>
    <row r="42" customFormat="false" ht="30" hidden="false" customHeight="true" outlineLevel="0" collapsed="false"/>
    <row r="43" customFormat="false" ht="30" hidden="false" customHeight="true" outlineLevel="0" collapsed="false"/>
    <row r="44" customFormat="false" ht="30" hidden="false" customHeight="true" outlineLevel="0" collapsed="false"/>
  </sheetData>
  <mergeCells count="113">
    <mergeCell ref="A1:AE1"/>
    <mergeCell ref="B2:G2"/>
    <mergeCell ref="H2:M2"/>
    <mergeCell ref="N2:S2"/>
    <mergeCell ref="T2:Y2"/>
    <mergeCell ref="Z2:AE2"/>
    <mergeCell ref="A3:B3"/>
    <mergeCell ref="C3:E3"/>
    <mergeCell ref="I3:K3"/>
    <mergeCell ref="O3:Q3"/>
    <mergeCell ref="U3:W3"/>
    <mergeCell ref="AA3:AC3"/>
    <mergeCell ref="A4:B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7:A16"/>
    <mergeCell ref="B7:B16"/>
    <mergeCell ref="H7:H16"/>
    <mergeCell ref="N7:N16"/>
    <mergeCell ref="T7:T16"/>
    <mergeCell ref="Z7:Z16"/>
    <mergeCell ref="A17:A22"/>
    <mergeCell ref="B17:B22"/>
    <mergeCell ref="H17:H22"/>
    <mergeCell ref="N17:N22"/>
    <mergeCell ref="T17:T22"/>
    <mergeCell ref="Z17:Z22"/>
    <mergeCell ref="A23:A24"/>
    <mergeCell ref="B23:B24"/>
    <mergeCell ref="H23:H24"/>
    <mergeCell ref="N23:N24"/>
    <mergeCell ref="T23:T24"/>
    <mergeCell ref="Z23:Z24"/>
    <mergeCell ref="A25:A29"/>
    <mergeCell ref="B25:B29"/>
    <mergeCell ref="H25:H29"/>
    <mergeCell ref="N25:N29"/>
    <mergeCell ref="T25:T29"/>
    <mergeCell ref="Z25:Z29"/>
    <mergeCell ref="A31:B31"/>
    <mergeCell ref="C31:G31"/>
    <mergeCell ref="I31:M31"/>
    <mergeCell ref="O31:S31"/>
    <mergeCell ref="U31:Y31"/>
    <mergeCell ref="AA31:AE31"/>
    <mergeCell ref="AF31:AH31"/>
    <mergeCell ref="A32:B37"/>
    <mergeCell ref="C32:D32"/>
    <mergeCell ref="H32:H37"/>
    <mergeCell ref="I32:J32"/>
    <mergeCell ref="N32:N37"/>
    <mergeCell ref="O32:P32"/>
    <mergeCell ref="T32:T37"/>
    <mergeCell ref="U32:V32"/>
    <mergeCell ref="Z32:Z37"/>
    <mergeCell ref="AA32:AB32"/>
    <mergeCell ref="AF32:AH33"/>
    <mergeCell ref="C33:D33"/>
    <mergeCell ref="I33:J33"/>
    <mergeCell ref="O33:P33"/>
    <mergeCell ref="U33:V33"/>
    <mergeCell ref="AA33:AB33"/>
    <mergeCell ref="C34:D34"/>
    <mergeCell ref="I34:J34"/>
    <mergeCell ref="O34:P34"/>
    <mergeCell ref="U34:V34"/>
    <mergeCell ref="AA34:AB34"/>
    <mergeCell ref="C35:D35"/>
    <mergeCell ref="I35:J35"/>
    <mergeCell ref="O35:P35"/>
    <mergeCell ref="U35:V35"/>
    <mergeCell ref="AA35:AB35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  <mergeCell ref="A38:AE38"/>
    <mergeCell ref="A39:AC39"/>
  </mergeCells>
  <printOptions headings="false" gridLines="false" gridLinesSet="true" horizontalCentered="true" verticalCentered="true"/>
  <pageMargins left="0" right="0" top="0" bottom="0" header="0.511811023622047" footer="0.511811023622047"/>
  <pageSetup paperSize="9" scale="2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H45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O20" activeCellId="0" sqref="O20"/>
    </sheetView>
  </sheetViews>
  <sheetFormatPr defaultColWidth="8.87109375" defaultRowHeight="4.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1" width="6.44"/>
    <col collapsed="false" customWidth="true" hidden="false" outlineLevel="0" max="3" min="3" style="1" width="56.89"/>
    <col collapsed="false" customWidth="true" hidden="false" outlineLevel="0" max="4" min="4" style="1" width="19.24"/>
    <col collapsed="false" customWidth="true" hidden="false" outlineLevel="0" max="5" min="5" style="1" width="20.66"/>
    <col collapsed="false" customWidth="true" hidden="true" outlineLevel="0" max="6" min="6" style="1" width="12.11"/>
    <col collapsed="false" customWidth="true" hidden="true" outlineLevel="0" max="7" min="7" style="1" width="16.22"/>
    <col collapsed="false" customWidth="true" hidden="false" outlineLevel="0" max="8" min="8" style="1" width="8.44"/>
    <col collapsed="false" customWidth="true" hidden="false" outlineLevel="0" max="9" min="9" style="1" width="53.66"/>
    <col collapsed="false" customWidth="true" hidden="false" outlineLevel="0" max="10" min="10" style="1" width="16.44"/>
    <col collapsed="false" customWidth="true" hidden="false" outlineLevel="0" max="11" min="11" style="1" width="20.66"/>
    <col collapsed="false" customWidth="true" hidden="true" outlineLevel="0" max="12" min="12" style="1" width="18.45"/>
    <col collapsed="false" customWidth="true" hidden="true" outlineLevel="0" max="13" min="13" style="1" width="15.22"/>
    <col collapsed="false" customWidth="true" hidden="false" outlineLevel="0" max="14" min="14" style="1" width="8.44"/>
    <col collapsed="false" customWidth="true" hidden="false" outlineLevel="0" max="15" min="15" style="1" width="54.44"/>
    <col collapsed="false" customWidth="true" hidden="false" outlineLevel="0" max="16" min="16" style="1" width="18"/>
    <col collapsed="false" customWidth="true" hidden="false" outlineLevel="0" max="17" min="17" style="2" width="20.66"/>
    <col collapsed="false" customWidth="true" hidden="true" outlineLevel="0" max="18" min="18" style="1" width="15.66"/>
    <col collapsed="false" customWidth="true" hidden="true" outlineLevel="0" max="19" min="19" style="3" width="15.66"/>
    <col collapsed="false" customWidth="true" hidden="false" outlineLevel="0" max="20" min="20" style="1" width="8.44"/>
    <col collapsed="false" customWidth="true" hidden="false" outlineLevel="0" max="21" min="21" style="1" width="55.22"/>
    <col collapsed="false" customWidth="true" hidden="false" outlineLevel="0" max="22" min="22" style="1" width="15.22"/>
    <col collapsed="false" customWidth="true" hidden="false" outlineLevel="0" max="23" min="23" style="2" width="20.66"/>
    <col collapsed="false" customWidth="true" hidden="true" outlineLevel="0" max="25" min="24" style="1" width="15.66"/>
    <col collapsed="false" customWidth="true" hidden="false" outlineLevel="0" max="26" min="26" style="1" width="8.44"/>
    <col collapsed="false" customWidth="true" hidden="false" outlineLevel="0" max="27" min="27" style="1" width="66.44"/>
    <col collapsed="false" customWidth="true" hidden="false" outlineLevel="0" max="28" min="28" style="1" width="16.44"/>
    <col collapsed="false" customWidth="true" hidden="false" outlineLevel="0" max="29" min="29" style="2" width="20.66"/>
    <col collapsed="false" customWidth="true" hidden="true" outlineLevel="0" max="30" min="30" style="1" width="14.22"/>
    <col collapsed="false" customWidth="true" hidden="true" outlineLevel="0" max="31" min="31" style="1" width="15.66"/>
    <col collapsed="false" customWidth="false" hidden="false" outlineLevel="0" max="1024" min="32" style="1" width="8.88"/>
  </cols>
  <sheetData>
    <row r="1" s="5" customFormat="true" ht="83.25" hidden="false" customHeight="true" outlineLevel="0" collapsed="false">
      <c r="A1" s="4" t="s">
        <v>98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54.75" hidden="false" customHeight="true" outlineLevel="0" collapsed="false">
      <c r="A2" s="6" t="s">
        <v>1</v>
      </c>
      <c r="B2" s="7" t="n">
        <v>44718</v>
      </c>
      <c r="C2" s="7"/>
      <c r="D2" s="7"/>
      <c r="E2" s="7"/>
      <c r="F2" s="7"/>
      <c r="G2" s="7"/>
      <c r="H2" s="8" t="n">
        <f aca="false">B2+1</f>
        <v>44719</v>
      </c>
      <c r="I2" s="8"/>
      <c r="J2" s="8"/>
      <c r="K2" s="8"/>
      <c r="L2" s="8"/>
      <c r="M2" s="8"/>
      <c r="N2" s="9" t="n">
        <f aca="false">H2+1</f>
        <v>44720</v>
      </c>
      <c r="O2" s="9"/>
      <c r="P2" s="9"/>
      <c r="Q2" s="9"/>
      <c r="R2" s="9"/>
      <c r="S2" s="9"/>
      <c r="T2" s="10" t="n">
        <f aca="false">N2+1</f>
        <v>44721</v>
      </c>
      <c r="U2" s="10"/>
      <c r="V2" s="10"/>
      <c r="W2" s="10"/>
      <c r="X2" s="10"/>
      <c r="Y2" s="10"/>
      <c r="Z2" s="11" t="n">
        <f aca="false">T2+1</f>
        <v>44722</v>
      </c>
      <c r="AA2" s="11"/>
      <c r="AB2" s="11"/>
      <c r="AC2" s="11"/>
      <c r="AD2" s="11"/>
      <c r="AE2" s="11"/>
    </row>
    <row r="3" customFormat="false" ht="36" hidden="false" customHeight="true" outlineLevel="0" collapsed="false">
      <c r="A3" s="12" t="s">
        <v>2</v>
      </c>
      <c r="B3" s="12"/>
      <c r="C3" s="13" t="n">
        <v>1182</v>
      </c>
      <c r="D3" s="13"/>
      <c r="E3" s="13"/>
      <c r="F3" s="14"/>
      <c r="G3" s="14"/>
      <c r="H3" s="6"/>
      <c r="I3" s="13" t="n">
        <f aca="false">C3</f>
        <v>1182</v>
      </c>
      <c r="J3" s="13"/>
      <c r="K3" s="13"/>
      <c r="L3" s="14"/>
      <c r="M3" s="14"/>
      <c r="N3" s="6"/>
      <c r="O3" s="13" t="n">
        <f aca="false">I3</f>
        <v>1182</v>
      </c>
      <c r="P3" s="13"/>
      <c r="Q3" s="13"/>
      <c r="R3" s="14"/>
      <c r="S3" s="14"/>
      <c r="T3" s="6"/>
      <c r="U3" s="13" t="n">
        <f aca="false">O3</f>
        <v>1182</v>
      </c>
      <c r="V3" s="13"/>
      <c r="W3" s="13"/>
      <c r="X3" s="14"/>
      <c r="Y3" s="14"/>
      <c r="Z3" s="6"/>
      <c r="AA3" s="13" t="n">
        <f aca="false">U3</f>
        <v>1182</v>
      </c>
      <c r="AB3" s="13"/>
      <c r="AC3" s="13"/>
      <c r="AD3" s="14"/>
      <c r="AE3" s="14"/>
    </row>
    <row r="4" customFormat="false" ht="31.5" hidden="false" customHeight="true" outlineLevel="0" collapsed="false">
      <c r="A4" s="12"/>
      <c r="B4" s="12"/>
      <c r="C4" s="13" t="s">
        <v>3</v>
      </c>
      <c r="D4" s="13" t="s">
        <v>4</v>
      </c>
      <c r="E4" s="15" t="s">
        <v>5</v>
      </c>
      <c r="F4" s="12" t="s">
        <v>6</v>
      </c>
      <c r="G4" s="12" t="s">
        <v>7</v>
      </c>
      <c r="H4" s="6"/>
      <c r="I4" s="13" t="s">
        <v>3</v>
      </c>
      <c r="J4" s="13" t="s">
        <v>4</v>
      </c>
      <c r="K4" s="15" t="s">
        <v>5</v>
      </c>
      <c r="L4" s="12" t="s">
        <v>6</v>
      </c>
      <c r="M4" s="12" t="s">
        <v>7</v>
      </c>
      <c r="N4" s="6"/>
      <c r="O4" s="13" t="s">
        <v>3</v>
      </c>
      <c r="P4" s="13" t="s">
        <v>4</v>
      </c>
      <c r="Q4" s="15" t="s">
        <v>5</v>
      </c>
      <c r="R4" s="12" t="s">
        <v>6</v>
      </c>
      <c r="S4" s="12" t="s">
        <v>7</v>
      </c>
      <c r="T4" s="6"/>
      <c r="U4" s="13" t="s">
        <v>3</v>
      </c>
      <c r="V4" s="13" t="s">
        <v>4</v>
      </c>
      <c r="W4" s="15" t="s">
        <v>5</v>
      </c>
      <c r="X4" s="12" t="s">
        <v>6</v>
      </c>
      <c r="Y4" s="12" t="s">
        <v>7</v>
      </c>
      <c r="Z4" s="6"/>
      <c r="AA4" s="13" t="s">
        <v>3</v>
      </c>
      <c r="AB4" s="13" t="s">
        <v>4</v>
      </c>
      <c r="AC4" s="15" t="s">
        <v>5</v>
      </c>
      <c r="AD4" s="12" t="s">
        <v>6</v>
      </c>
      <c r="AE4" s="12" t="s">
        <v>7</v>
      </c>
    </row>
    <row r="5" s="21" customFormat="true" ht="36" hidden="false" customHeight="true" outlineLevel="0" collapsed="false">
      <c r="A5" s="16" t="s">
        <v>8</v>
      </c>
      <c r="B5" s="17"/>
      <c r="C5" s="18" t="s">
        <v>9</v>
      </c>
      <c r="D5" s="18"/>
      <c r="E5" s="18"/>
      <c r="F5" s="19"/>
      <c r="G5" s="18"/>
      <c r="H5" s="17" t="s">
        <v>99</v>
      </c>
      <c r="I5" s="18" t="s">
        <v>100</v>
      </c>
      <c r="J5" s="18" t="s">
        <v>101</v>
      </c>
      <c r="K5" s="18" t="s">
        <v>102</v>
      </c>
      <c r="L5" s="18" t="n">
        <v>190</v>
      </c>
      <c r="M5" s="18" t="n">
        <v>152</v>
      </c>
      <c r="N5" s="17"/>
      <c r="O5" s="18" t="s">
        <v>9</v>
      </c>
      <c r="P5" s="18"/>
      <c r="Q5" s="18"/>
      <c r="R5" s="19"/>
      <c r="S5" s="18"/>
      <c r="T5" s="20"/>
      <c r="U5" s="18"/>
      <c r="V5" s="18"/>
      <c r="W5" s="18"/>
      <c r="X5" s="19"/>
      <c r="Y5" s="18"/>
      <c r="Z5" s="20"/>
      <c r="AA5" s="18" t="s">
        <v>9</v>
      </c>
      <c r="AB5" s="18"/>
      <c r="AC5" s="18"/>
      <c r="AD5" s="19"/>
      <c r="AE5" s="18"/>
    </row>
    <row r="6" s="21" customFormat="true" ht="36" hidden="false" customHeight="true" outlineLevel="0" collapsed="false">
      <c r="A6" s="16"/>
      <c r="B6" s="17"/>
      <c r="C6" s="18"/>
      <c r="D6" s="18"/>
      <c r="E6" s="18"/>
      <c r="F6" s="19"/>
      <c r="G6" s="18"/>
      <c r="H6" s="17"/>
      <c r="I6" s="18"/>
      <c r="J6" s="18"/>
      <c r="K6" s="18"/>
      <c r="L6" s="18"/>
      <c r="M6" s="18"/>
      <c r="N6" s="17"/>
      <c r="O6" s="18"/>
      <c r="P6" s="18"/>
      <c r="Q6" s="18"/>
      <c r="R6" s="19"/>
      <c r="S6" s="18"/>
      <c r="T6" s="20"/>
      <c r="U6" s="18"/>
      <c r="V6" s="18"/>
      <c r="W6" s="18"/>
      <c r="X6" s="19"/>
      <c r="Y6" s="18"/>
      <c r="Z6" s="20"/>
      <c r="AA6" s="18"/>
      <c r="AB6" s="18"/>
      <c r="AC6" s="18"/>
      <c r="AD6" s="19"/>
      <c r="AE6" s="18"/>
    </row>
    <row r="7" s="27" customFormat="true" ht="49.5" hidden="false" customHeight="true" outlineLevel="0" collapsed="false">
      <c r="A7" s="52" t="s">
        <v>10</v>
      </c>
      <c r="B7" s="23" t="s">
        <v>103</v>
      </c>
      <c r="C7" s="24" t="s">
        <v>104</v>
      </c>
      <c r="D7" s="24" t="s">
        <v>105</v>
      </c>
      <c r="E7" s="25" t="s">
        <v>106</v>
      </c>
      <c r="F7" s="25" t="n">
        <v>230</v>
      </c>
      <c r="G7" s="25" t="n">
        <v>17480</v>
      </c>
      <c r="H7" s="23" t="s">
        <v>107</v>
      </c>
      <c r="I7" s="24" t="s">
        <v>24</v>
      </c>
      <c r="J7" s="24" t="s">
        <v>25</v>
      </c>
      <c r="K7" s="25" t="s">
        <v>108</v>
      </c>
      <c r="L7" s="25" t="n">
        <v>37</v>
      </c>
      <c r="M7" s="25" t="n">
        <v>185</v>
      </c>
      <c r="N7" s="23" t="s">
        <v>109</v>
      </c>
      <c r="O7" s="24" t="s">
        <v>24</v>
      </c>
      <c r="P7" s="24" t="s">
        <v>25</v>
      </c>
      <c r="Q7" s="25" t="s">
        <v>108</v>
      </c>
      <c r="R7" s="25" t="n">
        <v>37</v>
      </c>
      <c r="S7" s="25" t="n">
        <v>185</v>
      </c>
      <c r="T7" s="23" t="s">
        <v>14</v>
      </c>
      <c r="U7" s="24" t="s">
        <v>15</v>
      </c>
      <c r="V7" s="24" t="s">
        <v>16</v>
      </c>
      <c r="W7" s="25" t="s">
        <v>17</v>
      </c>
      <c r="X7" s="25" t="n">
        <v>94</v>
      </c>
      <c r="Y7" s="25" t="n">
        <v>141</v>
      </c>
      <c r="Z7" s="23" t="s">
        <v>110</v>
      </c>
      <c r="AA7" s="24" t="s">
        <v>24</v>
      </c>
      <c r="AB7" s="24" t="s">
        <v>25</v>
      </c>
      <c r="AC7" s="25" t="s">
        <v>43</v>
      </c>
      <c r="AD7" s="25" t="n">
        <v>37</v>
      </c>
      <c r="AE7" s="25" t="n">
        <v>370</v>
      </c>
    </row>
    <row r="8" s="27" customFormat="true" ht="49.5" hidden="false" customHeight="true" outlineLevel="0" collapsed="false">
      <c r="A8" s="52"/>
      <c r="B8" s="23"/>
      <c r="C8" s="24" t="s">
        <v>111</v>
      </c>
      <c r="D8" s="24"/>
      <c r="E8" s="25"/>
      <c r="F8" s="25"/>
      <c r="G8" s="25"/>
      <c r="H8" s="23"/>
      <c r="I8" s="24" t="s">
        <v>112</v>
      </c>
      <c r="J8" s="24" t="s">
        <v>113</v>
      </c>
      <c r="K8" s="25" t="s">
        <v>71</v>
      </c>
      <c r="L8" s="25" t="n">
        <v>175</v>
      </c>
      <c r="M8" s="25" t="n">
        <v>525</v>
      </c>
      <c r="N8" s="23"/>
      <c r="O8" s="24" t="s">
        <v>114</v>
      </c>
      <c r="P8" s="24" t="s">
        <v>47</v>
      </c>
      <c r="Q8" s="25" t="s">
        <v>115</v>
      </c>
      <c r="R8" s="25" t="n">
        <v>125</v>
      </c>
      <c r="S8" s="25" t="n">
        <v>1250</v>
      </c>
      <c r="T8" s="23"/>
      <c r="U8" s="24" t="s">
        <v>20</v>
      </c>
      <c r="V8" s="24" t="s">
        <v>21</v>
      </c>
      <c r="W8" s="25" t="s">
        <v>22</v>
      </c>
      <c r="X8" s="25" t="n">
        <v>100</v>
      </c>
      <c r="Y8" s="25" t="n">
        <v>100</v>
      </c>
      <c r="Z8" s="23"/>
      <c r="AA8" s="24" t="s">
        <v>116</v>
      </c>
      <c r="AB8" s="24" t="s">
        <v>19</v>
      </c>
      <c r="AC8" s="28" t="n">
        <v>75</v>
      </c>
      <c r="AD8" s="25" t="n">
        <v>183</v>
      </c>
      <c r="AE8" s="53" t="n">
        <f aca="false">AC8*AD8</f>
        <v>13725</v>
      </c>
    </row>
    <row r="9" s="27" customFormat="true" ht="49.5" hidden="false" customHeight="true" outlineLevel="0" collapsed="false">
      <c r="A9" s="52"/>
      <c r="B9" s="23"/>
      <c r="C9" s="24"/>
      <c r="D9" s="24"/>
      <c r="E9" s="25"/>
      <c r="F9" s="25"/>
      <c r="G9" s="25"/>
      <c r="H9" s="23"/>
      <c r="I9" s="24" t="s">
        <v>117</v>
      </c>
      <c r="J9" s="24" t="s">
        <v>118</v>
      </c>
      <c r="K9" s="25" t="s">
        <v>79</v>
      </c>
      <c r="L9" s="25" t="n">
        <v>135</v>
      </c>
      <c r="M9" s="25" t="n">
        <v>810</v>
      </c>
      <c r="N9" s="23"/>
      <c r="O9" s="24" t="s">
        <v>34</v>
      </c>
      <c r="P9" s="24" t="s">
        <v>27</v>
      </c>
      <c r="Q9" s="25" t="s">
        <v>119</v>
      </c>
      <c r="R9" s="25" t="n">
        <v>72</v>
      </c>
      <c r="S9" s="25" t="n">
        <v>2880</v>
      </c>
      <c r="T9" s="23"/>
      <c r="U9" s="24" t="s">
        <v>24</v>
      </c>
      <c r="V9" s="24" t="s">
        <v>25</v>
      </c>
      <c r="W9" s="25" t="s">
        <v>120</v>
      </c>
      <c r="X9" s="25" t="n">
        <v>37</v>
      </c>
      <c r="Y9" s="25" t="n">
        <v>444</v>
      </c>
      <c r="Z9" s="23"/>
      <c r="AA9" s="24" t="s">
        <v>23</v>
      </c>
      <c r="AB9" s="24" t="s">
        <v>21</v>
      </c>
      <c r="AC9" s="25" t="s">
        <v>22</v>
      </c>
      <c r="AD9" s="25" t="n">
        <v>148</v>
      </c>
      <c r="AE9" s="25" t="n">
        <v>148</v>
      </c>
    </row>
    <row r="10" s="27" customFormat="true" ht="49.5" hidden="false" customHeight="true" outlineLevel="0" collapsed="false">
      <c r="A10" s="52"/>
      <c r="B10" s="23"/>
      <c r="C10" s="24"/>
      <c r="D10" s="24"/>
      <c r="E10" s="25"/>
      <c r="F10" s="25"/>
      <c r="G10" s="25"/>
      <c r="H10" s="23"/>
      <c r="I10" s="24" t="s">
        <v>121</v>
      </c>
      <c r="J10" s="24" t="s">
        <v>122</v>
      </c>
      <c r="K10" s="25" t="s">
        <v>123</v>
      </c>
      <c r="L10" s="25" t="n">
        <v>115</v>
      </c>
      <c r="M10" s="25" t="n">
        <v>460</v>
      </c>
      <c r="N10" s="23"/>
      <c r="O10" s="24" t="s">
        <v>23</v>
      </c>
      <c r="P10" s="24" t="s">
        <v>21</v>
      </c>
      <c r="Q10" s="25" t="s">
        <v>22</v>
      </c>
      <c r="R10" s="25" t="n">
        <v>148</v>
      </c>
      <c r="S10" s="25" t="n">
        <v>148</v>
      </c>
      <c r="T10" s="23"/>
      <c r="U10" s="24" t="s">
        <v>28</v>
      </c>
      <c r="V10" s="24" t="s">
        <v>29</v>
      </c>
      <c r="W10" s="25" t="s">
        <v>124</v>
      </c>
      <c r="X10" s="25" t="n">
        <v>47</v>
      </c>
      <c r="Y10" s="25" t="n">
        <v>6815</v>
      </c>
      <c r="Z10" s="23"/>
      <c r="AA10" s="24" t="s">
        <v>56</v>
      </c>
      <c r="AB10" s="24" t="s">
        <v>57</v>
      </c>
      <c r="AC10" s="25" t="s">
        <v>125</v>
      </c>
      <c r="AD10" s="25" t="n">
        <v>60</v>
      </c>
      <c r="AE10" s="25" t="n">
        <v>2700</v>
      </c>
    </row>
    <row r="11" s="27" customFormat="true" ht="49.5" hidden="false" customHeight="true" outlineLevel="0" collapsed="false">
      <c r="A11" s="52"/>
      <c r="B11" s="23"/>
      <c r="C11" s="24"/>
      <c r="D11" s="24"/>
      <c r="E11" s="25"/>
      <c r="F11" s="25"/>
      <c r="G11" s="25"/>
      <c r="H11" s="23"/>
      <c r="I11" s="24" t="s">
        <v>23</v>
      </c>
      <c r="J11" s="24" t="s">
        <v>21</v>
      </c>
      <c r="K11" s="25" t="s">
        <v>22</v>
      </c>
      <c r="L11" s="25" t="n">
        <v>148</v>
      </c>
      <c r="M11" s="25" t="n">
        <v>148</v>
      </c>
      <c r="N11" s="23"/>
      <c r="O11" s="24" t="s">
        <v>126</v>
      </c>
      <c r="P11" s="24" t="s">
        <v>52</v>
      </c>
      <c r="Q11" s="28" t="n">
        <v>42</v>
      </c>
      <c r="R11" s="25" t="n">
        <v>154</v>
      </c>
      <c r="S11" s="53" t="n">
        <f aca="false">Q11*R11</f>
        <v>6468</v>
      </c>
      <c r="T11" s="23"/>
      <c r="U11" s="24" t="s">
        <v>30</v>
      </c>
      <c r="V11" s="24" t="s">
        <v>19</v>
      </c>
      <c r="W11" s="25" t="s">
        <v>31</v>
      </c>
      <c r="X11" s="25" t="n">
        <v>183</v>
      </c>
      <c r="Y11" s="25" t="n">
        <v>5124</v>
      </c>
      <c r="Z11" s="23"/>
      <c r="AA11" s="24"/>
      <c r="AB11" s="24"/>
      <c r="AC11" s="25"/>
      <c r="AD11" s="25"/>
      <c r="AE11" s="25"/>
    </row>
    <row r="12" s="27" customFormat="true" ht="49.5" hidden="false" customHeight="true" outlineLevel="0" collapsed="false">
      <c r="A12" s="52"/>
      <c r="B12" s="23"/>
      <c r="C12" s="24"/>
      <c r="D12" s="24"/>
      <c r="E12" s="25"/>
      <c r="F12" s="25"/>
      <c r="G12" s="25"/>
      <c r="H12" s="23"/>
      <c r="I12" s="24" t="s">
        <v>127</v>
      </c>
      <c r="J12" s="24" t="s">
        <v>128</v>
      </c>
      <c r="K12" s="26" t="n">
        <v>28</v>
      </c>
      <c r="L12" s="25" t="n">
        <v>640</v>
      </c>
      <c r="M12" s="53" t="n">
        <f aca="false">K12*L12</f>
        <v>17920</v>
      </c>
      <c r="N12" s="23"/>
      <c r="O12" s="24" t="s">
        <v>129</v>
      </c>
      <c r="P12" s="24" t="s">
        <v>52</v>
      </c>
      <c r="Q12" s="25" t="s">
        <v>130</v>
      </c>
      <c r="R12" s="25" t="n">
        <v>141</v>
      </c>
      <c r="S12" s="25" t="n">
        <v>5922</v>
      </c>
      <c r="T12" s="23"/>
      <c r="U12" s="24" t="s">
        <v>32</v>
      </c>
      <c r="V12" s="24" t="s">
        <v>33</v>
      </c>
      <c r="W12" s="25" t="s">
        <v>22</v>
      </c>
      <c r="X12" s="25" t="n">
        <v>660</v>
      </c>
      <c r="Y12" s="25" t="n">
        <v>660</v>
      </c>
      <c r="Z12" s="23"/>
      <c r="AA12" s="24"/>
      <c r="AB12" s="24"/>
      <c r="AC12" s="25"/>
      <c r="AD12" s="25"/>
      <c r="AE12" s="25"/>
    </row>
    <row r="13" s="27" customFormat="true" ht="49.5" hidden="false" customHeight="true" outlineLevel="0" collapsed="false">
      <c r="A13" s="52"/>
      <c r="B13" s="23"/>
      <c r="C13" s="24"/>
      <c r="D13" s="24"/>
      <c r="E13" s="25"/>
      <c r="F13" s="25"/>
      <c r="G13" s="25"/>
      <c r="H13" s="23"/>
      <c r="I13" s="24" t="s">
        <v>131</v>
      </c>
      <c r="J13" s="24" t="s">
        <v>132</v>
      </c>
      <c r="K13" s="25" t="s">
        <v>133</v>
      </c>
      <c r="L13" s="25" t="n">
        <v>120</v>
      </c>
      <c r="M13" s="25" t="n">
        <v>600</v>
      </c>
      <c r="N13" s="23"/>
      <c r="O13" s="24"/>
      <c r="P13" s="24"/>
      <c r="Q13" s="25"/>
      <c r="R13" s="25"/>
      <c r="S13" s="25"/>
      <c r="T13" s="23"/>
      <c r="U13" s="24" t="s">
        <v>34</v>
      </c>
      <c r="V13" s="24" t="s">
        <v>27</v>
      </c>
      <c r="W13" s="25" t="s">
        <v>35</v>
      </c>
      <c r="X13" s="25" t="n">
        <v>72</v>
      </c>
      <c r="Y13" s="25" t="n">
        <v>5040</v>
      </c>
      <c r="Z13" s="23"/>
      <c r="AA13" s="24"/>
      <c r="AB13" s="24"/>
      <c r="AC13" s="25"/>
      <c r="AD13" s="25"/>
      <c r="AE13" s="25"/>
    </row>
    <row r="14" s="27" customFormat="true" ht="49.5" hidden="false" customHeight="true" outlineLevel="0" collapsed="false">
      <c r="A14" s="52"/>
      <c r="B14" s="23"/>
      <c r="C14" s="24"/>
      <c r="D14" s="24"/>
      <c r="E14" s="25"/>
      <c r="F14" s="25"/>
      <c r="G14" s="25"/>
      <c r="H14" s="23"/>
      <c r="I14" s="24"/>
      <c r="J14" s="24"/>
      <c r="K14" s="25"/>
      <c r="L14" s="25"/>
      <c r="M14" s="25"/>
      <c r="N14" s="23"/>
      <c r="O14" s="24"/>
      <c r="P14" s="24"/>
      <c r="Q14" s="25"/>
      <c r="R14" s="25"/>
      <c r="S14" s="25"/>
      <c r="T14" s="23"/>
      <c r="U14" s="24" t="s">
        <v>36</v>
      </c>
      <c r="V14" s="24" t="s">
        <v>37</v>
      </c>
      <c r="W14" s="25" t="s">
        <v>38</v>
      </c>
      <c r="X14" s="25" t="n">
        <v>26</v>
      </c>
      <c r="Y14" s="25" t="n">
        <v>780</v>
      </c>
      <c r="Z14" s="23"/>
      <c r="AA14" s="24"/>
      <c r="AB14" s="24"/>
      <c r="AC14" s="25"/>
      <c r="AD14" s="25"/>
      <c r="AE14" s="25"/>
    </row>
    <row r="15" s="27" customFormat="true" ht="49.5" hidden="false" customHeight="true" outlineLevel="0" collapsed="false">
      <c r="A15" s="52"/>
      <c r="B15" s="23"/>
      <c r="C15" s="24"/>
      <c r="D15" s="24"/>
      <c r="E15" s="25"/>
      <c r="F15" s="25"/>
      <c r="G15" s="25"/>
      <c r="H15" s="23"/>
      <c r="I15" s="24"/>
      <c r="J15" s="24"/>
      <c r="K15" s="25"/>
      <c r="L15" s="25"/>
      <c r="M15" s="25"/>
      <c r="N15" s="23"/>
      <c r="O15" s="24"/>
      <c r="P15" s="24"/>
      <c r="Q15" s="25"/>
      <c r="R15" s="25"/>
      <c r="S15" s="25"/>
      <c r="T15" s="23"/>
      <c r="U15" s="24" t="s">
        <v>41</v>
      </c>
      <c r="V15" s="24" t="s">
        <v>42</v>
      </c>
      <c r="W15" s="25" t="s">
        <v>43</v>
      </c>
      <c r="X15" s="25" t="n">
        <v>61</v>
      </c>
      <c r="Y15" s="25" t="n">
        <v>610</v>
      </c>
      <c r="Z15" s="23"/>
      <c r="AA15" s="24"/>
      <c r="AB15" s="24"/>
      <c r="AC15" s="25"/>
      <c r="AD15" s="25"/>
      <c r="AE15" s="25"/>
    </row>
    <row r="16" s="27" customFormat="true" ht="49.5" hidden="false" customHeight="true" outlineLevel="0" collapsed="false">
      <c r="A16" s="52"/>
      <c r="B16" s="23"/>
      <c r="C16" s="24"/>
      <c r="D16" s="24"/>
      <c r="E16" s="25"/>
      <c r="F16" s="25"/>
      <c r="G16" s="25"/>
      <c r="H16" s="23"/>
      <c r="I16" s="24"/>
      <c r="J16" s="24"/>
      <c r="K16" s="25"/>
      <c r="L16" s="25"/>
      <c r="M16" s="25"/>
      <c r="N16" s="23"/>
      <c r="O16" s="24"/>
      <c r="P16" s="24"/>
      <c r="Q16" s="25"/>
      <c r="R16" s="25"/>
      <c r="S16" s="25"/>
      <c r="T16" s="23"/>
      <c r="U16" s="24" t="s">
        <v>39</v>
      </c>
      <c r="V16" s="24" t="s">
        <v>40</v>
      </c>
      <c r="W16" s="25" t="s">
        <v>22</v>
      </c>
      <c r="X16" s="25" t="n">
        <v>1350</v>
      </c>
      <c r="Y16" s="25" t="n">
        <v>1350</v>
      </c>
      <c r="Z16" s="23"/>
      <c r="AA16" s="24"/>
      <c r="AB16" s="24"/>
      <c r="AC16" s="25"/>
      <c r="AD16" s="25"/>
      <c r="AE16" s="25"/>
    </row>
    <row r="17" s="27" customFormat="true" ht="49.5" hidden="false" customHeight="true" outlineLevel="0" collapsed="false">
      <c r="A17" s="52" t="s">
        <v>44</v>
      </c>
      <c r="B17" s="54" t="s">
        <v>45</v>
      </c>
      <c r="C17" s="29" t="s">
        <v>46</v>
      </c>
      <c r="D17" s="29" t="s">
        <v>47</v>
      </c>
      <c r="E17" s="55" t="n">
        <v>3</v>
      </c>
      <c r="F17" s="53" t="n">
        <v>225</v>
      </c>
      <c r="G17" s="53" t="n">
        <f aca="false">E17*F17</f>
        <v>675</v>
      </c>
      <c r="H17" s="54" t="s">
        <v>134</v>
      </c>
      <c r="I17" s="29" t="s">
        <v>15</v>
      </c>
      <c r="J17" s="29" t="s">
        <v>16</v>
      </c>
      <c r="K17" s="56" t="n">
        <v>0.6</v>
      </c>
      <c r="L17" s="57" t="n">
        <v>94</v>
      </c>
      <c r="M17" s="53" t="n">
        <f aca="false">K17*L17</f>
        <v>56.4</v>
      </c>
      <c r="N17" s="23" t="s">
        <v>135</v>
      </c>
      <c r="O17" s="24" t="s">
        <v>24</v>
      </c>
      <c r="P17" s="24" t="s">
        <v>25</v>
      </c>
      <c r="Q17" s="25" t="s">
        <v>43</v>
      </c>
      <c r="R17" s="25" t="n">
        <v>37</v>
      </c>
      <c r="S17" s="25" t="n">
        <v>370</v>
      </c>
      <c r="T17" s="23" t="s">
        <v>49</v>
      </c>
      <c r="U17" s="24" t="s">
        <v>50</v>
      </c>
      <c r="V17" s="24" t="s">
        <v>21</v>
      </c>
      <c r="W17" s="25" t="s">
        <v>17</v>
      </c>
      <c r="X17" s="25" t="n">
        <v>100</v>
      </c>
      <c r="Y17" s="25" t="n">
        <v>150</v>
      </c>
      <c r="Z17" s="23" t="s">
        <v>136</v>
      </c>
      <c r="AA17" s="24" t="s">
        <v>24</v>
      </c>
      <c r="AB17" s="24" t="s">
        <v>25</v>
      </c>
      <c r="AC17" s="25" t="s">
        <v>123</v>
      </c>
      <c r="AD17" s="25" t="n">
        <v>37</v>
      </c>
      <c r="AE17" s="25" t="n">
        <v>148</v>
      </c>
    </row>
    <row r="18" s="27" customFormat="true" ht="49.5" hidden="false" customHeight="true" outlineLevel="0" collapsed="false">
      <c r="A18" s="52"/>
      <c r="B18" s="54"/>
      <c r="C18" s="29" t="s">
        <v>23</v>
      </c>
      <c r="D18" s="29" t="s">
        <v>21</v>
      </c>
      <c r="E18" s="28" t="n">
        <v>1</v>
      </c>
      <c r="F18" s="53" t="n">
        <v>148</v>
      </c>
      <c r="G18" s="53" t="n">
        <f aca="false">E18*F18</f>
        <v>148</v>
      </c>
      <c r="H18" s="54"/>
      <c r="I18" s="29" t="s">
        <v>24</v>
      </c>
      <c r="J18" s="29" t="s">
        <v>25</v>
      </c>
      <c r="K18" s="28" t="n">
        <v>6</v>
      </c>
      <c r="L18" s="57" t="n">
        <v>37</v>
      </c>
      <c r="M18" s="53" t="n">
        <f aca="false">K18*L18</f>
        <v>222</v>
      </c>
      <c r="N18" s="23"/>
      <c r="O18" s="24" t="s">
        <v>137</v>
      </c>
      <c r="P18" s="24" t="s">
        <v>122</v>
      </c>
      <c r="Q18" s="25" t="s">
        <v>79</v>
      </c>
      <c r="R18" s="25" t="n">
        <v>115</v>
      </c>
      <c r="S18" s="25" t="n">
        <v>690</v>
      </c>
      <c r="T18" s="23"/>
      <c r="U18" s="24" t="s">
        <v>23</v>
      </c>
      <c r="V18" s="24" t="s">
        <v>21</v>
      </c>
      <c r="W18" s="25" t="s">
        <v>17</v>
      </c>
      <c r="X18" s="25" t="n">
        <v>148</v>
      </c>
      <c r="Y18" s="25" t="n">
        <v>222</v>
      </c>
      <c r="Z18" s="23"/>
      <c r="AA18" s="24" t="s">
        <v>137</v>
      </c>
      <c r="AB18" s="24" t="s">
        <v>122</v>
      </c>
      <c r="AC18" s="25" t="s">
        <v>108</v>
      </c>
      <c r="AD18" s="25" t="n">
        <v>115</v>
      </c>
      <c r="AE18" s="25" t="n">
        <v>575</v>
      </c>
    </row>
    <row r="19" s="27" customFormat="true" ht="49.5" hidden="false" customHeight="true" outlineLevel="0" collapsed="false">
      <c r="A19" s="52"/>
      <c r="B19" s="54"/>
      <c r="C19" s="29" t="s">
        <v>41</v>
      </c>
      <c r="D19" s="29" t="s">
        <v>42</v>
      </c>
      <c r="E19" s="28" t="n">
        <v>10</v>
      </c>
      <c r="F19" s="53" t="n">
        <v>61</v>
      </c>
      <c r="G19" s="53" t="n">
        <f aca="false">E19*F19</f>
        <v>610</v>
      </c>
      <c r="H19" s="54"/>
      <c r="I19" s="29" t="s">
        <v>138</v>
      </c>
      <c r="J19" s="29" t="s">
        <v>139</v>
      </c>
      <c r="K19" s="26" t="n">
        <v>3</v>
      </c>
      <c r="L19" s="57" t="n">
        <v>140</v>
      </c>
      <c r="M19" s="53" t="n">
        <f aca="false">K19*L19</f>
        <v>420</v>
      </c>
      <c r="N19" s="23"/>
      <c r="O19" s="24" t="s">
        <v>30</v>
      </c>
      <c r="P19" s="24" t="s">
        <v>19</v>
      </c>
      <c r="Q19" s="25" t="s">
        <v>71</v>
      </c>
      <c r="R19" s="25" t="n">
        <v>183</v>
      </c>
      <c r="S19" s="25" t="n">
        <v>549</v>
      </c>
      <c r="T19" s="23"/>
      <c r="U19" s="24" t="s">
        <v>140</v>
      </c>
      <c r="V19" s="24" t="s">
        <v>52</v>
      </c>
      <c r="W19" s="25" t="s">
        <v>53</v>
      </c>
      <c r="X19" s="25" t="n">
        <v>182</v>
      </c>
      <c r="Y19" s="25" t="n">
        <v>27300</v>
      </c>
      <c r="Z19" s="23"/>
      <c r="AA19" s="24" t="s">
        <v>30</v>
      </c>
      <c r="AB19" s="24" t="s">
        <v>19</v>
      </c>
      <c r="AC19" s="25" t="s">
        <v>141</v>
      </c>
      <c r="AD19" s="25" t="n">
        <v>183</v>
      </c>
      <c r="AE19" s="25" t="n">
        <v>1281</v>
      </c>
    </row>
    <row r="20" s="27" customFormat="true" ht="49.5" hidden="false" customHeight="true" outlineLevel="0" collapsed="false">
      <c r="A20" s="52"/>
      <c r="B20" s="54"/>
      <c r="C20" s="29" t="s">
        <v>54</v>
      </c>
      <c r="D20" s="29" t="s">
        <v>27</v>
      </c>
      <c r="E20" s="28" t="n">
        <v>15</v>
      </c>
      <c r="F20" s="53" t="n">
        <v>80</v>
      </c>
      <c r="G20" s="53" t="n">
        <f aca="false">E20*F20</f>
        <v>1200</v>
      </c>
      <c r="H20" s="54"/>
      <c r="I20" s="29" t="s">
        <v>142</v>
      </c>
      <c r="J20" s="29" t="s">
        <v>143</v>
      </c>
      <c r="K20" s="28" t="n">
        <v>70</v>
      </c>
      <c r="L20" s="57" t="n">
        <v>93</v>
      </c>
      <c r="M20" s="53" t="n">
        <f aca="false">K20*L20</f>
        <v>6510</v>
      </c>
      <c r="N20" s="23"/>
      <c r="O20" s="24" t="s">
        <v>144</v>
      </c>
      <c r="P20" s="24" t="s">
        <v>37</v>
      </c>
      <c r="Q20" s="57" t="s">
        <v>145</v>
      </c>
      <c r="R20" s="25" t="n">
        <v>37</v>
      </c>
      <c r="S20" s="25" t="n">
        <v>1295</v>
      </c>
      <c r="T20" s="23"/>
      <c r="U20" s="24" t="s">
        <v>146</v>
      </c>
      <c r="V20" s="24"/>
      <c r="W20" s="25"/>
      <c r="X20" s="25"/>
      <c r="Y20" s="25"/>
      <c r="Z20" s="23"/>
      <c r="AA20" s="24" t="s">
        <v>147</v>
      </c>
      <c r="AB20" s="24" t="s">
        <v>33</v>
      </c>
      <c r="AC20" s="25" t="s">
        <v>22</v>
      </c>
      <c r="AD20" s="25" t="n">
        <v>225</v>
      </c>
      <c r="AE20" s="25" t="n">
        <v>225</v>
      </c>
    </row>
    <row r="21" s="27" customFormat="true" ht="49.5" hidden="false" customHeight="true" outlineLevel="0" collapsed="false">
      <c r="A21" s="52"/>
      <c r="B21" s="54"/>
      <c r="C21" s="29" t="s">
        <v>56</v>
      </c>
      <c r="D21" s="29" t="s">
        <v>57</v>
      </c>
      <c r="E21" s="28" t="n">
        <v>75</v>
      </c>
      <c r="F21" s="53" t="n">
        <v>60</v>
      </c>
      <c r="G21" s="53" t="n">
        <f aca="false">E21*F21</f>
        <v>4500</v>
      </c>
      <c r="H21" s="54"/>
      <c r="I21" s="29"/>
      <c r="J21" s="29"/>
      <c r="K21" s="57"/>
      <c r="L21" s="57"/>
      <c r="M21" s="57"/>
      <c r="N21" s="23"/>
      <c r="O21" s="24" t="s">
        <v>148</v>
      </c>
      <c r="P21" s="24" t="s">
        <v>47</v>
      </c>
      <c r="Q21" s="25" t="s">
        <v>55</v>
      </c>
      <c r="R21" s="25" t="n">
        <v>125</v>
      </c>
      <c r="S21" s="25" t="n">
        <v>1875</v>
      </c>
      <c r="T21" s="23"/>
      <c r="U21" s="24"/>
      <c r="V21" s="24"/>
      <c r="W21" s="25"/>
      <c r="X21" s="25"/>
      <c r="Y21" s="25"/>
      <c r="Z21" s="23"/>
      <c r="AA21" s="24" t="s">
        <v>149</v>
      </c>
      <c r="AB21" s="58" t="s">
        <v>27</v>
      </c>
      <c r="AC21" s="25" t="s">
        <v>150</v>
      </c>
      <c r="AD21" s="25" t="n">
        <v>65</v>
      </c>
      <c r="AE21" s="25" t="n">
        <v>6825</v>
      </c>
    </row>
    <row r="22" s="27" customFormat="true" ht="49.5" hidden="false" customHeight="true" outlineLevel="0" collapsed="false">
      <c r="A22" s="52"/>
      <c r="B22" s="54"/>
      <c r="C22" s="29" t="s">
        <v>58</v>
      </c>
      <c r="D22" s="29"/>
      <c r="E22" s="57" t="s">
        <v>59</v>
      </c>
      <c r="F22" s="53"/>
      <c r="G22" s="53"/>
      <c r="H22" s="54"/>
      <c r="I22" s="29"/>
      <c r="J22" s="29"/>
      <c r="K22" s="57"/>
      <c r="L22" s="57"/>
      <c r="M22" s="57"/>
      <c r="N22" s="23"/>
      <c r="O22" s="24" t="s">
        <v>151</v>
      </c>
      <c r="P22" s="24" t="s">
        <v>68</v>
      </c>
      <c r="Q22" s="25" t="s">
        <v>152</v>
      </c>
      <c r="R22" s="25" t="n">
        <v>260</v>
      </c>
      <c r="S22" s="25" t="n">
        <v>520</v>
      </c>
      <c r="T22" s="23"/>
      <c r="U22" s="24"/>
      <c r="V22" s="24"/>
      <c r="W22" s="25"/>
      <c r="X22" s="25"/>
      <c r="Y22" s="25"/>
      <c r="Z22" s="23"/>
      <c r="AA22" s="24" t="s">
        <v>23</v>
      </c>
      <c r="AB22" s="24" t="s">
        <v>21</v>
      </c>
      <c r="AC22" s="25" t="s">
        <v>22</v>
      </c>
      <c r="AD22" s="25" t="n">
        <v>148</v>
      </c>
      <c r="AE22" s="25" t="n">
        <v>148</v>
      </c>
    </row>
    <row r="23" s="27" customFormat="true" ht="49.5" hidden="false" customHeight="true" outlineLevel="0" collapsed="false">
      <c r="A23" s="52"/>
      <c r="B23" s="53"/>
      <c r="C23" s="53"/>
      <c r="D23" s="53"/>
      <c r="E23" s="53"/>
      <c r="F23" s="53"/>
      <c r="G23" s="53"/>
      <c r="H23" s="54"/>
      <c r="I23" s="29"/>
      <c r="J23" s="29"/>
      <c r="K23" s="57"/>
      <c r="L23" s="57"/>
      <c r="M23" s="57"/>
      <c r="N23" s="23"/>
      <c r="O23" s="24"/>
      <c r="P23" s="24"/>
      <c r="Q23" s="25"/>
      <c r="R23" s="25"/>
      <c r="S23" s="25"/>
      <c r="T23" s="23"/>
      <c r="U23" s="24"/>
      <c r="V23" s="24"/>
      <c r="W23" s="25"/>
      <c r="X23" s="25"/>
      <c r="Y23" s="25"/>
      <c r="Z23" s="23"/>
      <c r="AA23" s="24"/>
      <c r="AB23" s="24"/>
      <c r="AC23" s="25"/>
      <c r="AD23" s="25"/>
      <c r="AE23" s="25"/>
    </row>
    <row r="24" s="27" customFormat="true" ht="49.5" hidden="false" customHeight="true" outlineLevel="0" collapsed="false">
      <c r="A24" s="52" t="s">
        <v>60</v>
      </c>
      <c r="B24" s="30" t="s">
        <v>153</v>
      </c>
      <c r="C24" s="24" t="s">
        <v>62</v>
      </c>
      <c r="D24" s="24" t="s">
        <v>21</v>
      </c>
      <c r="E24" s="25" t="s">
        <v>22</v>
      </c>
      <c r="F24" s="25" t="n">
        <v>100</v>
      </c>
      <c r="G24" s="25" t="n">
        <v>100</v>
      </c>
      <c r="H24" s="30" t="s">
        <v>61</v>
      </c>
      <c r="I24" s="24" t="s">
        <v>62</v>
      </c>
      <c r="J24" s="24" t="s">
        <v>21</v>
      </c>
      <c r="K24" s="25" t="s">
        <v>22</v>
      </c>
      <c r="L24" s="25" t="n">
        <v>100</v>
      </c>
      <c r="M24" s="25" t="n">
        <v>100</v>
      </c>
      <c r="N24" s="30" t="s">
        <v>61</v>
      </c>
      <c r="O24" s="24" t="s">
        <v>62</v>
      </c>
      <c r="P24" s="24" t="s">
        <v>21</v>
      </c>
      <c r="Q24" s="25" t="s">
        <v>22</v>
      </c>
      <c r="R24" s="25" t="n">
        <v>100</v>
      </c>
      <c r="S24" s="25" t="n">
        <v>100</v>
      </c>
      <c r="T24" s="23"/>
      <c r="U24" s="24"/>
      <c r="V24" s="24"/>
      <c r="W24" s="25"/>
      <c r="X24" s="25"/>
      <c r="Y24" s="25"/>
      <c r="Z24" s="30" t="s">
        <v>61</v>
      </c>
      <c r="AA24" s="24" t="s">
        <v>62</v>
      </c>
      <c r="AB24" s="24" t="s">
        <v>21</v>
      </c>
      <c r="AC24" s="25" t="s">
        <v>22</v>
      </c>
      <c r="AD24" s="25" t="n">
        <v>100</v>
      </c>
      <c r="AE24" s="25" t="n">
        <v>100</v>
      </c>
    </row>
    <row r="25" s="27" customFormat="true" ht="49.5" hidden="false" customHeight="true" outlineLevel="0" collapsed="false">
      <c r="A25" s="52"/>
      <c r="B25" s="30"/>
      <c r="C25" s="24" t="s">
        <v>154</v>
      </c>
      <c r="D25" s="24" t="s">
        <v>155</v>
      </c>
      <c r="E25" s="28" t="n">
        <v>100</v>
      </c>
      <c r="F25" s="25" t="n">
        <v>70</v>
      </c>
      <c r="G25" s="25" t="n">
        <v>7350</v>
      </c>
      <c r="H25" s="30"/>
      <c r="I25" s="31" t="s">
        <v>156</v>
      </c>
      <c r="J25" s="31" t="s">
        <v>157</v>
      </c>
      <c r="K25" s="59"/>
      <c r="L25" s="60"/>
      <c r="M25" s="60"/>
      <c r="N25" s="30"/>
      <c r="O25" s="31" t="s">
        <v>158</v>
      </c>
      <c r="P25" s="31" t="s">
        <v>64</v>
      </c>
      <c r="Q25" s="59"/>
      <c r="R25" s="61"/>
      <c r="S25" s="61"/>
      <c r="T25" s="23"/>
      <c r="U25" s="24"/>
      <c r="V25" s="24"/>
      <c r="W25" s="25"/>
      <c r="X25" s="25"/>
      <c r="Y25" s="25"/>
      <c r="Z25" s="30"/>
      <c r="AA25" s="31" t="s">
        <v>159</v>
      </c>
      <c r="AB25" s="31" t="s">
        <v>157</v>
      </c>
      <c r="AC25" s="59"/>
      <c r="AD25" s="60"/>
      <c r="AE25" s="60"/>
    </row>
    <row r="26" s="27" customFormat="true" ht="49.5" hidden="false" customHeight="true" outlineLevel="0" collapsed="false">
      <c r="A26" s="52" t="s">
        <v>65</v>
      </c>
      <c r="B26" s="23" t="s">
        <v>160</v>
      </c>
      <c r="C26" s="24" t="s">
        <v>50</v>
      </c>
      <c r="D26" s="24" t="s">
        <v>21</v>
      </c>
      <c r="E26" s="25" t="s">
        <v>22</v>
      </c>
      <c r="F26" s="25" t="n">
        <v>100</v>
      </c>
      <c r="G26" s="25" t="n">
        <v>100</v>
      </c>
      <c r="H26" s="23" t="s">
        <v>161</v>
      </c>
      <c r="I26" s="24" t="s">
        <v>162</v>
      </c>
      <c r="J26" s="24" t="s">
        <v>19</v>
      </c>
      <c r="K26" s="25" t="s">
        <v>163</v>
      </c>
      <c r="L26" s="25" t="n">
        <v>75</v>
      </c>
      <c r="M26" s="25" t="n">
        <v>600</v>
      </c>
      <c r="N26" s="23" t="s">
        <v>164</v>
      </c>
      <c r="O26" s="24" t="s">
        <v>162</v>
      </c>
      <c r="P26" s="24" t="s">
        <v>19</v>
      </c>
      <c r="Q26" s="25" t="s">
        <v>79</v>
      </c>
      <c r="R26" s="25" t="n">
        <v>75</v>
      </c>
      <c r="S26" s="25" t="n">
        <v>450</v>
      </c>
      <c r="T26" s="23" t="s">
        <v>70</v>
      </c>
      <c r="U26" s="24" t="s">
        <v>30</v>
      </c>
      <c r="V26" s="24" t="s">
        <v>19</v>
      </c>
      <c r="W26" s="25" t="s">
        <v>71</v>
      </c>
      <c r="X26" s="25" t="n">
        <v>183</v>
      </c>
      <c r="Y26" s="25" t="n">
        <v>549</v>
      </c>
      <c r="Z26" s="23" t="s">
        <v>66</v>
      </c>
      <c r="AA26" s="24" t="s">
        <v>67</v>
      </c>
      <c r="AB26" s="24" t="s">
        <v>47</v>
      </c>
      <c r="AC26" s="25" t="s">
        <v>69</v>
      </c>
      <c r="AD26" s="25" t="n">
        <v>865</v>
      </c>
      <c r="AE26" s="25" t="n">
        <v>865</v>
      </c>
    </row>
    <row r="27" s="27" customFormat="true" ht="49.5" hidden="false" customHeight="true" outlineLevel="0" collapsed="false">
      <c r="A27" s="52"/>
      <c r="B27" s="23"/>
      <c r="C27" s="24" t="s">
        <v>165</v>
      </c>
      <c r="D27" s="24" t="s">
        <v>13</v>
      </c>
      <c r="E27" s="25" t="s">
        <v>166</v>
      </c>
      <c r="F27" s="25" t="n">
        <v>320</v>
      </c>
      <c r="G27" s="25" t="n">
        <v>192</v>
      </c>
      <c r="H27" s="23"/>
      <c r="I27" s="24" t="s">
        <v>167</v>
      </c>
      <c r="J27" s="24" t="s">
        <v>27</v>
      </c>
      <c r="K27" s="28" t="n">
        <v>40</v>
      </c>
      <c r="L27" s="25" t="n">
        <v>71</v>
      </c>
      <c r="M27" s="53" t="n">
        <f aca="false">K27*L27</f>
        <v>2840</v>
      </c>
      <c r="N27" s="23"/>
      <c r="O27" s="24" t="s">
        <v>74</v>
      </c>
      <c r="P27" s="24" t="s">
        <v>75</v>
      </c>
      <c r="Q27" s="25" t="s">
        <v>119</v>
      </c>
      <c r="R27" s="25" t="n">
        <v>83</v>
      </c>
      <c r="S27" s="25" t="n">
        <v>3320</v>
      </c>
      <c r="T27" s="23"/>
      <c r="U27" s="24" t="s">
        <v>74</v>
      </c>
      <c r="V27" s="24" t="s">
        <v>75</v>
      </c>
      <c r="W27" s="25" t="s">
        <v>43</v>
      </c>
      <c r="X27" s="25" t="n">
        <v>83</v>
      </c>
      <c r="Y27" s="25" t="n">
        <v>830</v>
      </c>
      <c r="Z27" s="23"/>
      <c r="AA27" s="24" t="s">
        <v>72</v>
      </c>
      <c r="AB27" s="24" t="s">
        <v>13</v>
      </c>
      <c r="AC27" s="25" t="s">
        <v>73</v>
      </c>
      <c r="AD27" s="25" t="n">
        <v>75</v>
      </c>
      <c r="AE27" s="25" t="n">
        <v>1500</v>
      </c>
    </row>
    <row r="28" s="27" customFormat="true" ht="49.5" hidden="false" customHeight="true" outlineLevel="0" collapsed="false">
      <c r="A28" s="52"/>
      <c r="B28" s="23"/>
      <c r="C28" s="24" t="s">
        <v>168</v>
      </c>
      <c r="D28" s="24" t="s">
        <v>33</v>
      </c>
      <c r="E28" s="25" t="s">
        <v>48</v>
      </c>
      <c r="F28" s="25" t="n">
        <v>250</v>
      </c>
      <c r="G28" s="25" t="n">
        <v>750</v>
      </c>
      <c r="H28" s="23"/>
      <c r="I28" s="24"/>
      <c r="J28" s="24"/>
      <c r="K28" s="25"/>
      <c r="L28" s="25"/>
      <c r="M28" s="25"/>
      <c r="N28" s="23"/>
      <c r="O28" s="24"/>
      <c r="P28" s="24"/>
      <c r="Q28" s="25"/>
      <c r="R28" s="25"/>
      <c r="S28" s="25"/>
      <c r="T28" s="23"/>
      <c r="U28" s="24" t="s">
        <v>77</v>
      </c>
      <c r="V28" s="24" t="s">
        <v>78</v>
      </c>
      <c r="W28" s="25" t="s">
        <v>79</v>
      </c>
      <c r="X28" s="25" t="n">
        <v>230</v>
      </c>
      <c r="Y28" s="25" t="n">
        <v>1380</v>
      </c>
      <c r="Z28" s="23"/>
      <c r="AA28" s="29" t="s">
        <v>76</v>
      </c>
      <c r="AB28" s="24" t="s">
        <v>13</v>
      </c>
      <c r="AC28" s="28" t="n">
        <v>5</v>
      </c>
      <c r="AD28" s="25" t="n">
        <v>115</v>
      </c>
      <c r="AE28" s="53" t="n">
        <f aca="false">AC28*AD28</f>
        <v>575</v>
      </c>
    </row>
    <row r="29" s="27" customFormat="true" ht="49.5" hidden="false" customHeight="true" outlineLevel="0" collapsed="false">
      <c r="A29" s="52"/>
      <c r="B29" s="23"/>
      <c r="C29" s="24" t="s">
        <v>129</v>
      </c>
      <c r="D29" s="24" t="s">
        <v>52</v>
      </c>
      <c r="E29" s="25" t="s">
        <v>120</v>
      </c>
      <c r="F29" s="25" t="n">
        <v>141</v>
      </c>
      <c r="G29" s="25" t="n">
        <v>1692</v>
      </c>
      <c r="H29" s="23"/>
      <c r="I29" s="24"/>
      <c r="J29" s="24"/>
      <c r="K29" s="25"/>
      <c r="L29" s="25"/>
      <c r="M29" s="25"/>
      <c r="N29" s="23"/>
      <c r="O29" s="24"/>
      <c r="P29" s="24"/>
      <c r="Q29" s="25"/>
      <c r="R29" s="25"/>
      <c r="S29" s="25"/>
      <c r="T29" s="23"/>
      <c r="U29" s="24" t="s">
        <v>80</v>
      </c>
      <c r="V29" s="24" t="s">
        <v>81</v>
      </c>
      <c r="W29" s="25" t="s">
        <v>82</v>
      </c>
      <c r="X29" s="25" t="n">
        <v>345</v>
      </c>
      <c r="Y29" s="25" t="n">
        <v>621</v>
      </c>
      <c r="Z29" s="23"/>
      <c r="AA29" s="24"/>
      <c r="AB29" s="24"/>
      <c r="AC29" s="25"/>
      <c r="AD29" s="25"/>
      <c r="AE29" s="25"/>
    </row>
    <row r="30" s="33" customFormat="true" ht="45" hidden="false" customHeight="true" outlineLevel="0" collapsed="false">
      <c r="A30" s="52"/>
      <c r="B30" s="23"/>
      <c r="C30" s="24" t="s">
        <v>169</v>
      </c>
      <c r="D30" s="24" t="s">
        <v>27</v>
      </c>
      <c r="E30" s="28" t="n">
        <v>8</v>
      </c>
      <c r="F30" s="25" t="n">
        <v>115</v>
      </c>
      <c r="G30" s="53" t="n">
        <f aca="false">E30*F30</f>
        <v>920</v>
      </c>
      <c r="H30" s="23"/>
      <c r="I30" s="24"/>
      <c r="J30" s="24"/>
      <c r="K30" s="25"/>
      <c r="L30" s="25"/>
      <c r="M30" s="25"/>
      <c r="N30" s="23"/>
      <c r="O30" s="24"/>
      <c r="P30" s="24"/>
      <c r="Q30" s="25"/>
      <c r="R30" s="25"/>
      <c r="S30" s="25"/>
      <c r="T30" s="23"/>
      <c r="U30" s="24" t="s">
        <v>83</v>
      </c>
      <c r="V30" s="24" t="s">
        <v>27</v>
      </c>
      <c r="W30" s="25" t="s">
        <v>170</v>
      </c>
      <c r="X30" s="25" t="n">
        <v>72</v>
      </c>
      <c r="Y30" s="25" t="n">
        <v>1800</v>
      </c>
      <c r="Z30" s="23"/>
      <c r="AA30" s="24"/>
      <c r="AB30" s="24"/>
      <c r="AC30" s="25"/>
      <c r="AD30" s="25"/>
      <c r="AE30" s="25"/>
    </row>
    <row r="31" s="37" customFormat="true" ht="42.75" hidden="false" customHeight="true" outlineLevel="0" collapsed="false">
      <c r="A31" s="52" t="s">
        <v>84</v>
      </c>
      <c r="B31" s="23"/>
      <c r="C31" s="24"/>
      <c r="D31" s="24"/>
      <c r="E31" s="25"/>
      <c r="F31" s="25"/>
      <c r="G31" s="25"/>
      <c r="H31" s="23" t="s">
        <v>84</v>
      </c>
      <c r="I31" s="24" t="s">
        <v>84</v>
      </c>
      <c r="J31" s="24"/>
      <c r="K31" s="32" t="n">
        <v>1202</v>
      </c>
      <c r="L31" s="62" t="n">
        <v>11</v>
      </c>
      <c r="M31" s="62" t="n">
        <f aca="false">K31*L31</f>
        <v>13222</v>
      </c>
      <c r="N31" s="23"/>
      <c r="O31" s="24"/>
      <c r="P31" s="24"/>
      <c r="Q31" s="25"/>
      <c r="R31" s="25"/>
      <c r="S31" s="25"/>
      <c r="T31" s="23" t="s">
        <v>84</v>
      </c>
      <c r="U31" s="24" t="s">
        <v>84</v>
      </c>
      <c r="V31" s="24"/>
      <c r="W31" s="32" t="n">
        <v>1202</v>
      </c>
      <c r="X31" s="62" t="n">
        <v>11</v>
      </c>
      <c r="Y31" s="62" t="n">
        <f aca="false">W31*X31</f>
        <v>13222</v>
      </c>
      <c r="Z31" s="23"/>
      <c r="AA31" s="24"/>
      <c r="AB31" s="24"/>
      <c r="AC31" s="25"/>
      <c r="AD31" s="25"/>
      <c r="AE31" s="25"/>
      <c r="AF31" s="63"/>
      <c r="AG31" s="63"/>
      <c r="AH31" s="63"/>
    </row>
    <row r="32" s="37" customFormat="true" ht="42.75" hidden="false" customHeight="true" outlineLevel="0" collapsed="false">
      <c r="A32" s="34" t="s">
        <v>87</v>
      </c>
      <c r="B32" s="34"/>
      <c r="C32" s="35" t="n">
        <f aca="false">SUM(G5:G31)</f>
        <v>35717</v>
      </c>
      <c r="D32" s="35"/>
      <c r="E32" s="35"/>
      <c r="F32" s="35"/>
      <c r="G32" s="35"/>
      <c r="H32" s="34"/>
      <c r="I32" s="35" t="n">
        <f aca="false">SUM(M5:M31)</f>
        <v>44770.4</v>
      </c>
      <c r="J32" s="35"/>
      <c r="K32" s="35"/>
      <c r="L32" s="35"/>
      <c r="M32" s="35"/>
      <c r="N32" s="34" t="s">
        <v>88</v>
      </c>
      <c r="O32" s="35" t="n">
        <f aca="false">SUM(S5:S31)</f>
        <v>26022</v>
      </c>
      <c r="P32" s="35"/>
      <c r="Q32" s="35"/>
      <c r="R32" s="35"/>
      <c r="S32" s="35"/>
      <c r="T32" s="34" t="s">
        <v>88</v>
      </c>
      <c r="U32" s="35" t="n">
        <f aca="false">SUM(Y5:Y31)</f>
        <v>67138</v>
      </c>
      <c r="V32" s="35"/>
      <c r="W32" s="35"/>
      <c r="X32" s="35"/>
      <c r="Y32" s="35"/>
      <c r="Z32" s="34" t="s">
        <v>88</v>
      </c>
      <c r="AA32" s="35" t="n">
        <f aca="false">SUM(AE5:AE31)</f>
        <v>29185</v>
      </c>
      <c r="AB32" s="35"/>
      <c r="AC32" s="35"/>
      <c r="AD32" s="35"/>
      <c r="AE32" s="35"/>
      <c r="AF32" s="36" t="n">
        <f aca="false">AA32+U32+O32+I32+C32</f>
        <v>202832.4</v>
      </c>
      <c r="AG32" s="36"/>
      <c r="AH32" s="36"/>
    </row>
    <row r="33" s="45" customFormat="true" ht="24.75" hidden="false" customHeight="true" outlineLevel="0" collapsed="false">
      <c r="A33" s="38" t="s">
        <v>89</v>
      </c>
      <c r="B33" s="38"/>
      <c r="C33" s="39" t="s">
        <v>90</v>
      </c>
      <c r="D33" s="39"/>
      <c r="E33" s="39" t="n">
        <v>6.2</v>
      </c>
      <c r="F33" s="40"/>
      <c r="G33" s="40"/>
      <c r="H33" s="41"/>
      <c r="I33" s="39" t="s">
        <v>90</v>
      </c>
      <c r="J33" s="39"/>
      <c r="K33" s="39" t="n">
        <v>5.5</v>
      </c>
      <c r="L33" s="40"/>
      <c r="M33" s="40"/>
      <c r="N33" s="41"/>
      <c r="O33" s="39" t="s">
        <v>90</v>
      </c>
      <c r="P33" s="39"/>
      <c r="Q33" s="42" t="n">
        <v>6.7</v>
      </c>
      <c r="R33" s="43"/>
      <c r="S33" s="43"/>
      <c r="T33" s="41"/>
      <c r="U33" s="39" t="s">
        <v>90</v>
      </c>
      <c r="V33" s="39"/>
      <c r="W33" s="42" t="n">
        <v>5</v>
      </c>
      <c r="X33" s="43"/>
      <c r="Y33" s="43"/>
      <c r="Z33" s="41"/>
      <c r="AA33" s="39" t="s">
        <v>90</v>
      </c>
      <c r="AB33" s="39"/>
      <c r="AC33" s="42" t="n">
        <v>6.8</v>
      </c>
      <c r="AD33" s="43"/>
      <c r="AE33" s="43"/>
      <c r="AF33" s="44" t="n">
        <f aca="false">AF32/5/1202</f>
        <v>33.7491514143095</v>
      </c>
      <c r="AG33" s="44"/>
      <c r="AH33" s="44"/>
    </row>
    <row r="34" s="45" customFormat="true" ht="24.75" hidden="false" customHeight="true" outlineLevel="0" collapsed="false">
      <c r="A34" s="38"/>
      <c r="B34" s="38"/>
      <c r="C34" s="39" t="s">
        <v>91</v>
      </c>
      <c r="D34" s="39"/>
      <c r="E34" s="39" t="n">
        <v>2.2</v>
      </c>
      <c r="F34" s="40"/>
      <c r="G34" s="40"/>
      <c r="H34" s="41"/>
      <c r="I34" s="39" t="s">
        <v>91</v>
      </c>
      <c r="J34" s="39"/>
      <c r="K34" s="39" t="n">
        <v>3.4</v>
      </c>
      <c r="L34" s="40"/>
      <c r="M34" s="40"/>
      <c r="N34" s="41"/>
      <c r="O34" s="39" t="s">
        <v>91</v>
      </c>
      <c r="P34" s="39"/>
      <c r="Q34" s="42" t="n">
        <v>2.1</v>
      </c>
      <c r="R34" s="43"/>
      <c r="S34" s="43"/>
      <c r="T34" s="41"/>
      <c r="U34" s="39" t="s">
        <v>91</v>
      </c>
      <c r="V34" s="39"/>
      <c r="W34" s="42" t="n">
        <v>3.3</v>
      </c>
      <c r="X34" s="43"/>
      <c r="Y34" s="43"/>
      <c r="Z34" s="41"/>
      <c r="AA34" s="39" t="s">
        <v>91</v>
      </c>
      <c r="AB34" s="39"/>
      <c r="AC34" s="42" t="n">
        <v>2</v>
      </c>
      <c r="AD34" s="43"/>
      <c r="AE34" s="43"/>
      <c r="AF34" s="44"/>
      <c r="AG34" s="44"/>
      <c r="AH34" s="44"/>
    </row>
    <row r="35" s="45" customFormat="true" ht="24.75" hidden="false" customHeight="true" outlineLevel="0" collapsed="false">
      <c r="A35" s="38"/>
      <c r="B35" s="38"/>
      <c r="C35" s="39" t="s">
        <v>92</v>
      </c>
      <c r="D35" s="39"/>
      <c r="E35" s="39" t="n">
        <v>1.1</v>
      </c>
      <c r="F35" s="40"/>
      <c r="G35" s="40"/>
      <c r="H35" s="41"/>
      <c r="I35" s="39" t="s">
        <v>92</v>
      </c>
      <c r="J35" s="39"/>
      <c r="K35" s="39" t="n">
        <v>1.2</v>
      </c>
      <c r="L35" s="40"/>
      <c r="M35" s="40"/>
      <c r="N35" s="41"/>
      <c r="O35" s="39" t="s">
        <v>92</v>
      </c>
      <c r="P35" s="39"/>
      <c r="Q35" s="42" t="n">
        <v>1.6</v>
      </c>
      <c r="R35" s="43"/>
      <c r="S35" s="43"/>
      <c r="T35" s="41"/>
      <c r="U35" s="39" t="s">
        <v>92</v>
      </c>
      <c r="V35" s="39"/>
      <c r="W35" s="42" t="n">
        <v>1.2</v>
      </c>
      <c r="X35" s="43"/>
      <c r="Y35" s="43"/>
      <c r="Z35" s="41"/>
      <c r="AA35" s="39" t="s">
        <v>92</v>
      </c>
      <c r="AB35" s="39"/>
      <c r="AC35" s="42" t="n">
        <v>1.9</v>
      </c>
      <c r="AD35" s="43"/>
      <c r="AE35" s="43"/>
    </row>
    <row r="36" s="45" customFormat="true" ht="24.75" hidden="false" customHeight="true" outlineLevel="0" collapsed="false">
      <c r="A36" s="38"/>
      <c r="B36" s="38"/>
      <c r="C36" s="39" t="s">
        <v>93</v>
      </c>
      <c r="D36" s="39"/>
      <c r="E36" s="39"/>
      <c r="F36" s="40"/>
      <c r="G36" s="40"/>
      <c r="H36" s="41"/>
      <c r="I36" s="39" t="s">
        <v>93</v>
      </c>
      <c r="J36" s="39"/>
      <c r="K36" s="39" t="n">
        <v>1</v>
      </c>
      <c r="L36" s="40"/>
      <c r="M36" s="40"/>
      <c r="N36" s="41"/>
      <c r="O36" s="39" t="s">
        <v>93</v>
      </c>
      <c r="P36" s="39"/>
      <c r="Q36" s="42"/>
      <c r="R36" s="43"/>
      <c r="S36" s="43"/>
      <c r="T36" s="41"/>
      <c r="U36" s="39" t="s">
        <v>93</v>
      </c>
      <c r="V36" s="39"/>
      <c r="W36" s="42" t="n">
        <v>1</v>
      </c>
      <c r="X36" s="43"/>
      <c r="Y36" s="43"/>
      <c r="Z36" s="41"/>
      <c r="AA36" s="39" t="s">
        <v>93</v>
      </c>
      <c r="AB36" s="39"/>
      <c r="AC36" s="42"/>
      <c r="AD36" s="43"/>
      <c r="AE36" s="43"/>
    </row>
    <row r="37" s="45" customFormat="true" ht="24.75" hidden="false" customHeight="true" outlineLevel="0" collapsed="false">
      <c r="A37" s="38"/>
      <c r="B37" s="38"/>
      <c r="C37" s="39" t="s">
        <v>94</v>
      </c>
      <c r="D37" s="39"/>
      <c r="E37" s="39" t="n">
        <v>3.5</v>
      </c>
      <c r="F37" s="40"/>
      <c r="G37" s="40"/>
      <c r="H37" s="41"/>
      <c r="I37" s="39" t="s">
        <v>94</v>
      </c>
      <c r="J37" s="39"/>
      <c r="K37" s="42" t="n">
        <v>3.2</v>
      </c>
      <c r="L37" s="40"/>
      <c r="M37" s="40"/>
      <c r="N37" s="41"/>
      <c r="O37" s="39" t="s">
        <v>94</v>
      </c>
      <c r="P37" s="39"/>
      <c r="Q37" s="42" t="n">
        <v>3</v>
      </c>
      <c r="R37" s="43"/>
      <c r="S37" s="43"/>
      <c r="T37" s="41"/>
      <c r="U37" s="39" t="s">
        <v>94</v>
      </c>
      <c r="V37" s="39"/>
      <c r="W37" s="42" t="n">
        <v>3</v>
      </c>
      <c r="X37" s="43"/>
      <c r="Y37" s="43"/>
      <c r="Z37" s="41"/>
      <c r="AA37" s="39" t="s">
        <v>94</v>
      </c>
      <c r="AB37" s="39"/>
      <c r="AC37" s="42" t="n">
        <v>2.5</v>
      </c>
      <c r="AD37" s="43"/>
      <c r="AE37" s="43"/>
    </row>
    <row r="38" s="45" customFormat="true" ht="30" hidden="false" customHeight="true" outlineLevel="0" collapsed="false">
      <c r="A38" s="38"/>
      <c r="B38" s="38"/>
      <c r="C38" s="39" t="s">
        <v>95</v>
      </c>
      <c r="D38" s="39"/>
      <c r="E38" s="46" t="n">
        <f aca="false">E33*70+E34*75+E35*25+E36*60+E37*45</f>
        <v>784</v>
      </c>
      <c r="F38" s="40"/>
      <c r="G38" s="40"/>
      <c r="H38" s="41"/>
      <c r="I38" s="39" t="s">
        <v>95</v>
      </c>
      <c r="J38" s="39"/>
      <c r="K38" s="46" t="n">
        <f aca="false">K33*70+K34*75+K35*25+K36*60+K37*45</f>
        <v>874</v>
      </c>
      <c r="L38" s="40"/>
      <c r="M38" s="40"/>
      <c r="N38" s="41"/>
      <c r="O38" s="39" t="s">
        <v>95</v>
      </c>
      <c r="P38" s="39"/>
      <c r="Q38" s="46" t="n">
        <f aca="false">Q33*70+Q34*75+Q35*25+Q36*150+Q37*45</f>
        <v>801.5</v>
      </c>
      <c r="R38" s="40"/>
      <c r="S38" s="40"/>
      <c r="T38" s="41"/>
      <c r="U38" s="39" t="s">
        <v>95</v>
      </c>
      <c r="V38" s="39"/>
      <c r="W38" s="46" t="n">
        <f aca="false">W33*70+W34*75+W35*25+W36*60+W37*45</f>
        <v>822.5</v>
      </c>
      <c r="X38" s="40"/>
      <c r="Y38" s="40"/>
      <c r="Z38" s="41"/>
      <c r="AA38" s="39" t="s">
        <v>95</v>
      </c>
      <c r="AB38" s="39"/>
      <c r="AC38" s="46" t="n">
        <f aca="false">AC33*70+AC34*75+AC35*25+AC36*60+AC37*45</f>
        <v>786</v>
      </c>
      <c r="AD38" s="40"/>
      <c r="AE38" s="40"/>
    </row>
    <row r="39" s="45" customFormat="true" ht="47.25" hidden="false" customHeight="true" outlineLevel="0" collapsed="false">
      <c r="A39" s="47" t="s">
        <v>96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</row>
    <row r="40" s="50" customFormat="true" ht="30" hidden="false" customHeight="true" outlineLevel="0" collapsed="false">
      <c r="A40" s="48" t="s">
        <v>97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9"/>
      <c r="AE40" s="49"/>
    </row>
    <row r="41" customFormat="false" ht="30" hidden="false" customHeight="true" outlineLevel="0" collapsed="false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1"/>
      <c r="R41" s="49"/>
      <c r="S41" s="49"/>
      <c r="T41" s="49"/>
      <c r="U41" s="49"/>
      <c r="V41" s="49"/>
      <c r="W41" s="51"/>
      <c r="X41" s="49"/>
      <c r="Y41" s="49"/>
      <c r="Z41" s="49"/>
      <c r="AA41" s="49"/>
      <c r="AB41" s="49"/>
      <c r="AC41" s="51"/>
      <c r="AD41" s="49"/>
      <c r="AE41" s="49"/>
    </row>
    <row r="42" customFormat="false" ht="30" hidden="false" customHeight="true" outlineLevel="0" collapsed="false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51"/>
      <c r="R42" s="49"/>
      <c r="S42" s="49"/>
      <c r="T42" s="49"/>
      <c r="U42" s="49"/>
      <c r="V42" s="49"/>
      <c r="W42" s="51"/>
      <c r="X42" s="49"/>
      <c r="Y42" s="49"/>
      <c r="Z42" s="49"/>
      <c r="AA42" s="49"/>
      <c r="AB42" s="49"/>
      <c r="AC42" s="51"/>
      <c r="AD42" s="49"/>
      <c r="AE42" s="49"/>
    </row>
    <row r="43" customFormat="false" ht="30" hidden="false" customHeight="true" outlineLevel="0" collapsed="false"/>
    <row r="44" customFormat="false" ht="30" hidden="false" customHeight="true" outlineLevel="0" collapsed="false"/>
    <row r="45" customFormat="false" ht="30" hidden="false" customHeight="true" outlineLevel="0" collapsed="false"/>
  </sheetData>
  <mergeCells count="114">
    <mergeCell ref="A1:AE1"/>
    <mergeCell ref="B2:G2"/>
    <mergeCell ref="H2:M2"/>
    <mergeCell ref="N2:S2"/>
    <mergeCell ref="T2:Y2"/>
    <mergeCell ref="Z2:AE2"/>
    <mergeCell ref="A3:B3"/>
    <mergeCell ref="C3:E3"/>
    <mergeCell ref="I3:K3"/>
    <mergeCell ref="O3:Q3"/>
    <mergeCell ref="U3:W3"/>
    <mergeCell ref="AA3:AC3"/>
    <mergeCell ref="A4:B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7:A16"/>
    <mergeCell ref="B7:B16"/>
    <mergeCell ref="H7:H16"/>
    <mergeCell ref="N7:N16"/>
    <mergeCell ref="T7:T16"/>
    <mergeCell ref="Z7:Z16"/>
    <mergeCell ref="A17:A23"/>
    <mergeCell ref="B17:B22"/>
    <mergeCell ref="H17:H23"/>
    <mergeCell ref="N17:N23"/>
    <mergeCell ref="T17:T23"/>
    <mergeCell ref="Z17:Z23"/>
    <mergeCell ref="A24:A25"/>
    <mergeCell ref="B24:B25"/>
    <mergeCell ref="H24:H25"/>
    <mergeCell ref="N24:N25"/>
    <mergeCell ref="T24:T25"/>
    <mergeCell ref="Z24:Z25"/>
    <mergeCell ref="A26:A30"/>
    <mergeCell ref="B26:B30"/>
    <mergeCell ref="H26:H30"/>
    <mergeCell ref="N26:N30"/>
    <mergeCell ref="T26:T30"/>
    <mergeCell ref="Z26:Z30"/>
    <mergeCell ref="AF31:AH31"/>
    <mergeCell ref="A32:B32"/>
    <mergeCell ref="C32:G32"/>
    <mergeCell ref="I32:M32"/>
    <mergeCell ref="O32:S32"/>
    <mergeCell ref="U32:Y32"/>
    <mergeCell ref="AA32:AE32"/>
    <mergeCell ref="AF32:AH32"/>
    <mergeCell ref="A33:B38"/>
    <mergeCell ref="C33:D33"/>
    <mergeCell ref="H33:H38"/>
    <mergeCell ref="I33:J33"/>
    <mergeCell ref="N33:N38"/>
    <mergeCell ref="O33:P33"/>
    <mergeCell ref="T33:T38"/>
    <mergeCell ref="U33:V33"/>
    <mergeCell ref="Z33:Z38"/>
    <mergeCell ref="AA33:AB33"/>
    <mergeCell ref="AF33:AH34"/>
    <mergeCell ref="C34:D34"/>
    <mergeCell ref="I34:J34"/>
    <mergeCell ref="O34:P34"/>
    <mergeCell ref="U34:V34"/>
    <mergeCell ref="AA34:AB34"/>
    <mergeCell ref="C35:D35"/>
    <mergeCell ref="I35:J35"/>
    <mergeCell ref="O35:P35"/>
    <mergeCell ref="U35:V35"/>
    <mergeCell ref="AA35:AB35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  <mergeCell ref="C38:D38"/>
    <mergeCell ref="I38:J38"/>
    <mergeCell ref="O38:P38"/>
    <mergeCell ref="U38:V38"/>
    <mergeCell ref="AA38:AB38"/>
    <mergeCell ref="A39:AE39"/>
    <mergeCell ref="A40:AC40"/>
  </mergeCells>
  <printOptions headings="false" gridLines="false" gridLinesSet="true" horizontalCentered="true" verticalCentered="true"/>
  <pageMargins left="0" right="0" top="0" bottom="0" header="0.511811023622047" footer="0.511811023622047"/>
  <pageSetup paperSize="9" scale="2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H1048576"/>
  <sheetViews>
    <sheetView showFormulas="false" showGridLines="true" showRowColHeaders="true" showZeros="true" rightToLeft="false" tabSelected="true" showOutlineSymbols="true" defaultGridColor="true" view="normal" topLeftCell="A1" colorId="64" zoomScale="40" zoomScaleNormal="40" zoomScalePageLayoutView="100" workbookViewId="0">
      <selection pane="topLeft" activeCell="A33" activeCellId="0" sqref="A33"/>
    </sheetView>
  </sheetViews>
  <sheetFormatPr defaultColWidth="8.87109375" defaultRowHeight="4.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1" width="6.44"/>
    <col collapsed="false" customWidth="true" hidden="false" outlineLevel="0" max="3" min="3" style="1" width="56.89"/>
    <col collapsed="false" customWidth="true" hidden="false" outlineLevel="0" max="4" min="4" style="1" width="19.24"/>
    <col collapsed="false" customWidth="true" hidden="false" outlineLevel="0" max="5" min="5" style="1" width="20.66"/>
    <col collapsed="false" customWidth="true" hidden="true" outlineLevel="0" max="6" min="6" style="1" width="12.11"/>
    <col collapsed="false" customWidth="true" hidden="true" outlineLevel="0" max="7" min="7" style="1" width="16.22"/>
    <col collapsed="false" customWidth="true" hidden="false" outlineLevel="0" max="8" min="8" style="1" width="8.44"/>
    <col collapsed="false" customWidth="true" hidden="false" outlineLevel="0" max="9" min="9" style="1" width="53.66"/>
    <col collapsed="false" customWidth="true" hidden="false" outlineLevel="0" max="10" min="10" style="1" width="16.44"/>
    <col collapsed="false" customWidth="true" hidden="false" outlineLevel="0" max="11" min="11" style="1" width="20.66"/>
    <col collapsed="false" customWidth="true" hidden="true" outlineLevel="0" max="12" min="12" style="1" width="18.45"/>
    <col collapsed="false" customWidth="true" hidden="true" outlineLevel="0" max="13" min="13" style="1" width="15.22"/>
    <col collapsed="false" customWidth="true" hidden="false" outlineLevel="0" max="14" min="14" style="1" width="8.44"/>
    <col collapsed="false" customWidth="true" hidden="false" outlineLevel="0" max="15" min="15" style="1" width="62"/>
    <col collapsed="false" customWidth="true" hidden="false" outlineLevel="0" max="16" min="16" style="1" width="18"/>
    <col collapsed="false" customWidth="true" hidden="false" outlineLevel="0" max="17" min="17" style="2" width="20.66"/>
    <col collapsed="false" customWidth="true" hidden="true" outlineLevel="0" max="18" min="18" style="1" width="15.66"/>
    <col collapsed="false" customWidth="true" hidden="true" outlineLevel="0" max="19" min="19" style="3" width="15.66"/>
    <col collapsed="false" customWidth="true" hidden="false" outlineLevel="0" max="20" min="20" style="1" width="8.44"/>
    <col collapsed="false" customWidth="true" hidden="false" outlineLevel="0" max="21" min="21" style="1" width="55.22"/>
    <col collapsed="false" customWidth="true" hidden="false" outlineLevel="0" max="22" min="22" style="1" width="15.22"/>
    <col collapsed="false" customWidth="true" hidden="false" outlineLevel="0" max="23" min="23" style="2" width="20.66"/>
    <col collapsed="false" customWidth="true" hidden="true" outlineLevel="0" max="25" min="24" style="1" width="15.66"/>
    <col collapsed="false" customWidth="true" hidden="true" outlineLevel="0" max="26" min="26" style="1" width="8.44"/>
    <col collapsed="false" customWidth="true" hidden="true" outlineLevel="0" max="27" min="27" style="1" width="66.44"/>
    <col collapsed="false" customWidth="true" hidden="true" outlineLevel="0" max="28" min="28" style="1" width="16.44"/>
    <col collapsed="false" customWidth="true" hidden="true" outlineLevel="0" max="29" min="29" style="2" width="20.66"/>
    <col collapsed="false" customWidth="true" hidden="true" outlineLevel="0" max="30" min="30" style="1" width="14.22"/>
    <col collapsed="false" customWidth="true" hidden="true" outlineLevel="0" max="31" min="31" style="1" width="15.66"/>
    <col collapsed="false" customWidth="false" hidden="false" outlineLevel="0" max="1024" min="32" style="1" width="8.88"/>
  </cols>
  <sheetData>
    <row r="1" s="5" customFormat="true" ht="83.25" hidden="false" customHeight="true" outlineLevel="0" collapsed="false">
      <c r="A1" s="4" t="s">
        <v>171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54.75" hidden="false" customHeight="true" outlineLevel="0" collapsed="false">
      <c r="A2" s="6" t="s">
        <v>1</v>
      </c>
      <c r="B2" s="7" t="n">
        <v>44739</v>
      </c>
      <c r="C2" s="7"/>
      <c r="D2" s="7"/>
      <c r="E2" s="7"/>
      <c r="F2" s="7"/>
      <c r="G2" s="7"/>
      <c r="H2" s="8" t="n">
        <f aca="false">B2+1</f>
        <v>44740</v>
      </c>
      <c r="I2" s="8"/>
      <c r="J2" s="8"/>
      <c r="K2" s="8"/>
      <c r="L2" s="8"/>
      <c r="M2" s="8"/>
      <c r="N2" s="9" t="n">
        <f aca="false">H2+1</f>
        <v>44741</v>
      </c>
      <c r="O2" s="9"/>
      <c r="P2" s="9"/>
      <c r="Q2" s="9"/>
      <c r="R2" s="9"/>
      <c r="S2" s="9"/>
      <c r="T2" s="10" t="n">
        <f aca="false">N2+1</f>
        <v>44742</v>
      </c>
      <c r="U2" s="10"/>
      <c r="V2" s="10"/>
      <c r="W2" s="10"/>
      <c r="X2" s="10"/>
      <c r="Y2" s="10"/>
      <c r="Z2" s="11" t="n">
        <f aca="false">T2+1</f>
        <v>44743</v>
      </c>
      <c r="AA2" s="11"/>
      <c r="AB2" s="11"/>
      <c r="AC2" s="11"/>
      <c r="AD2" s="11"/>
      <c r="AE2" s="11"/>
    </row>
    <row r="3" customFormat="false" ht="36" hidden="false" customHeight="true" outlineLevel="0" collapsed="false">
      <c r="A3" s="12" t="s">
        <v>2</v>
      </c>
      <c r="B3" s="12"/>
      <c r="C3" s="13" t="n">
        <v>1182</v>
      </c>
      <c r="D3" s="13"/>
      <c r="E3" s="13"/>
      <c r="F3" s="14"/>
      <c r="G3" s="14"/>
      <c r="H3" s="6"/>
      <c r="I3" s="13" t="n">
        <f aca="false">C3</f>
        <v>1182</v>
      </c>
      <c r="J3" s="13"/>
      <c r="K3" s="13"/>
      <c r="L3" s="14"/>
      <c r="M3" s="14"/>
      <c r="N3" s="6"/>
      <c r="O3" s="13" t="n">
        <f aca="false">I3</f>
        <v>1182</v>
      </c>
      <c r="P3" s="13"/>
      <c r="Q3" s="13"/>
      <c r="R3" s="14"/>
      <c r="S3" s="14"/>
      <c r="T3" s="6"/>
      <c r="U3" s="13" t="n">
        <f aca="false">O3</f>
        <v>1182</v>
      </c>
      <c r="V3" s="13"/>
      <c r="W3" s="13"/>
      <c r="X3" s="14"/>
      <c r="Y3" s="14"/>
      <c r="Z3" s="6"/>
      <c r="AA3" s="13" t="n">
        <f aca="false">U3</f>
        <v>1182</v>
      </c>
      <c r="AB3" s="13"/>
      <c r="AC3" s="13"/>
      <c r="AD3" s="14"/>
      <c r="AE3" s="14"/>
    </row>
    <row r="4" customFormat="false" ht="31.5" hidden="false" customHeight="true" outlineLevel="0" collapsed="false">
      <c r="A4" s="12"/>
      <c r="B4" s="12"/>
      <c r="C4" s="13" t="s">
        <v>3</v>
      </c>
      <c r="D4" s="13" t="s">
        <v>4</v>
      </c>
      <c r="E4" s="15" t="s">
        <v>5</v>
      </c>
      <c r="F4" s="12" t="s">
        <v>6</v>
      </c>
      <c r="G4" s="12" t="s">
        <v>7</v>
      </c>
      <c r="H4" s="6"/>
      <c r="I4" s="13" t="s">
        <v>3</v>
      </c>
      <c r="J4" s="13" t="s">
        <v>4</v>
      </c>
      <c r="K4" s="15" t="s">
        <v>5</v>
      </c>
      <c r="L4" s="12" t="s">
        <v>6</v>
      </c>
      <c r="M4" s="12" t="s">
        <v>7</v>
      </c>
      <c r="N4" s="6"/>
      <c r="O4" s="13" t="s">
        <v>3</v>
      </c>
      <c r="P4" s="13" t="s">
        <v>4</v>
      </c>
      <c r="Q4" s="15" t="s">
        <v>5</v>
      </c>
      <c r="R4" s="12" t="s">
        <v>6</v>
      </c>
      <c r="S4" s="12" t="s">
        <v>7</v>
      </c>
      <c r="T4" s="6"/>
      <c r="U4" s="13" t="s">
        <v>3</v>
      </c>
      <c r="V4" s="13" t="s">
        <v>4</v>
      </c>
      <c r="W4" s="15" t="s">
        <v>5</v>
      </c>
      <c r="X4" s="12" t="s">
        <v>6</v>
      </c>
      <c r="Y4" s="12" t="s">
        <v>7</v>
      </c>
      <c r="Z4" s="6"/>
      <c r="AA4" s="13" t="s">
        <v>3</v>
      </c>
      <c r="AB4" s="13" t="s">
        <v>4</v>
      </c>
      <c r="AC4" s="15" t="s">
        <v>5</v>
      </c>
      <c r="AD4" s="12" t="s">
        <v>6</v>
      </c>
      <c r="AE4" s="12" t="s">
        <v>7</v>
      </c>
    </row>
    <row r="5" s="21" customFormat="true" ht="36" hidden="false" customHeight="true" outlineLevel="0" collapsed="false">
      <c r="A5" s="16" t="s">
        <v>8</v>
      </c>
      <c r="B5" s="17"/>
      <c r="C5" s="18" t="s">
        <v>9</v>
      </c>
      <c r="D5" s="18"/>
      <c r="E5" s="18"/>
      <c r="F5" s="19"/>
      <c r="G5" s="18"/>
      <c r="H5" s="17" t="s">
        <v>99</v>
      </c>
      <c r="I5" s="18" t="s">
        <v>100</v>
      </c>
      <c r="J5" s="18" t="s">
        <v>101</v>
      </c>
      <c r="K5" s="18" t="s">
        <v>22</v>
      </c>
      <c r="L5" s="18" t="n">
        <v>190</v>
      </c>
      <c r="M5" s="18" t="n">
        <v>190</v>
      </c>
      <c r="N5" s="17"/>
      <c r="O5" s="18" t="s">
        <v>9</v>
      </c>
      <c r="P5" s="18"/>
      <c r="Q5" s="18"/>
      <c r="R5" s="19"/>
      <c r="S5" s="18"/>
      <c r="T5" s="20"/>
      <c r="U5" s="18" t="s">
        <v>9</v>
      </c>
      <c r="V5" s="18"/>
      <c r="W5" s="18"/>
      <c r="X5" s="19"/>
      <c r="Y5" s="18"/>
      <c r="Z5" s="20"/>
      <c r="AA5" s="18"/>
      <c r="AB5" s="18"/>
      <c r="AC5" s="18"/>
      <c r="AD5" s="19"/>
      <c r="AE5" s="18"/>
    </row>
    <row r="6" s="21" customFormat="true" ht="36" hidden="false" customHeight="true" outlineLevel="0" collapsed="false">
      <c r="A6" s="16"/>
      <c r="B6" s="17"/>
      <c r="C6" s="18"/>
      <c r="D6" s="18"/>
      <c r="E6" s="18"/>
      <c r="F6" s="19"/>
      <c r="G6" s="18"/>
      <c r="H6" s="17"/>
      <c r="I6" s="18"/>
      <c r="J6" s="18"/>
      <c r="K6" s="18"/>
      <c r="L6" s="18"/>
      <c r="M6" s="18"/>
      <c r="N6" s="17"/>
      <c r="O6" s="18"/>
      <c r="P6" s="18"/>
      <c r="Q6" s="18"/>
      <c r="R6" s="19"/>
      <c r="S6" s="18"/>
      <c r="T6" s="20"/>
      <c r="U6" s="18"/>
      <c r="V6" s="18"/>
      <c r="W6" s="18"/>
      <c r="X6" s="19"/>
      <c r="Y6" s="18"/>
      <c r="Z6" s="20"/>
      <c r="AA6" s="18"/>
      <c r="AB6" s="18"/>
      <c r="AC6" s="18"/>
      <c r="AD6" s="19"/>
      <c r="AE6" s="18"/>
    </row>
    <row r="7" s="27" customFormat="true" ht="49.5" hidden="false" customHeight="true" outlineLevel="0" collapsed="false">
      <c r="A7" s="52" t="s">
        <v>10</v>
      </c>
      <c r="B7" s="23" t="s">
        <v>172</v>
      </c>
      <c r="C7" s="24" t="s">
        <v>173</v>
      </c>
      <c r="D7" s="24" t="s">
        <v>27</v>
      </c>
      <c r="E7" s="25" t="s">
        <v>79</v>
      </c>
      <c r="F7" s="25" t="n">
        <v>98</v>
      </c>
      <c r="G7" s="25" t="n">
        <v>588</v>
      </c>
      <c r="H7" s="23" t="s">
        <v>174</v>
      </c>
      <c r="I7" s="24" t="s">
        <v>24</v>
      </c>
      <c r="J7" s="24" t="s">
        <v>25</v>
      </c>
      <c r="K7" s="25" t="s">
        <v>79</v>
      </c>
      <c r="L7" s="25" t="n">
        <v>39</v>
      </c>
      <c r="M7" s="25" t="n">
        <v>234</v>
      </c>
      <c r="N7" s="23" t="s">
        <v>175</v>
      </c>
      <c r="O7" s="24" t="s">
        <v>176</v>
      </c>
      <c r="P7" s="24" t="s">
        <v>13</v>
      </c>
      <c r="Q7" s="25" t="s">
        <v>152</v>
      </c>
      <c r="R7" s="25" t="n">
        <v>135</v>
      </c>
      <c r="S7" s="25" t="n">
        <v>270</v>
      </c>
      <c r="T7" s="23" t="s">
        <v>177</v>
      </c>
      <c r="U7" s="24" t="s">
        <v>15</v>
      </c>
      <c r="V7" s="24" t="s">
        <v>16</v>
      </c>
      <c r="W7" s="25" t="s">
        <v>22</v>
      </c>
      <c r="X7" s="25" t="n">
        <v>63</v>
      </c>
      <c r="Y7" s="25" t="n">
        <v>63</v>
      </c>
      <c r="Z7" s="23"/>
      <c r="AA7" s="24"/>
      <c r="AB7" s="24"/>
      <c r="AC7" s="25"/>
      <c r="AD7" s="25"/>
      <c r="AE7" s="25"/>
    </row>
    <row r="8" s="27" customFormat="true" ht="49.5" hidden="false" customHeight="true" outlineLevel="0" collapsed="false">
      <c r="A8" s="52"/>
      <c r="B8" s="23"/>
      <c r="C8" s="24" t="s">
        <v>178</v>
      </c>
      <c r="D8" s="24" t="s">
        <v>27</v>
      </c>
      <c r="E8" s="25" t="s">
        <v>79</v>
      </c>
      <c r="F8" s="25" t="n">
        <v>98</v>
      </c>
      <c r="G8" s="25" t="n">
        <v>588</v>
      </c>
      <c r="H8" s="23"/>
      <c r="I8" s="24" t="s">
        <v>179</v>
      </c>
      <c r="J8" s="24" t="s">
        <v>128</v>
      </c>
      <c r="K8" s="28" t="n">
        <v>20</v>
      </c>
      <c r="L8" s="25" t="n">
        <v>81</v>
      </c>
      <c r="M8" s="25" t="n">
        <f aca="false">K8*L8</f>
        <v>1620</v>
      </c>
      <c r="N8" s="23"/>
      <c r="O8" s="24" t="s">
        <v>180</v>
      </c>
      <c r="P8" s="24" t="s">
        <v>181</v>
      </c>
      <c r="Q8" s="25" t="s">
        <v>182</v>
      </c>
      <c r="R8" s="25" t="n">
        <v>400</v>
      </c>
      <c r="S8" s="25" t="n">
        <v>1600</v>
      </c>
      <c r="T8" s="23"/>
      <c r="U8" s="24" t="s">
        <v>183</v>
      </c>
      <c r="V8" s="24" t="s">
        <v>21</v>
      </c>
      <c r="W8" s="25" t="s">
        <v>17</v>
      </c>
      <c r="X8" s="25" t="n">
        <v>148</v>
      </c>
      <c r="Y8" s="25" t="n">
        <v>222</v>
      </c>
      <c r="Z8" s="23"/>
      <c r="AA8" s="24"/>
      <c r="AB8" s="24"/>
      <c r="AC8" s="25"/>
      <c r="AD8" s="25"/>
      <c r="AE8" s="25"/>
    </row>
    <row r="9" s="27" customFormat="true" ht="49.5" hidden="false" customHeight="true" outlineLevel="0" collapsed="false">
      <c r="A9" s="52"/>
      <c r="B9" s="23"/>
      <c r="C9" s="24" t="s">
        <v>184</v>
      </c>
      <c r="D9" s="24" t="s">
        <v>21</v>
      </c>
      <c r="E9" s="25" t="s">
        <v>22</v>
      </c>
      <c r="F9" s="25" t="n">
        <v>148</v>
      </c>
      <c r="G9" s="25" t="n">
        <v>148</v>
      </c>
      <c r="H9" s="23"/>
      <c r="I9" s="24" t="s">
        <v>30</v>
      </c>
      <c r="J9" s="24" t="s">
        <v>19</v>
      </c>
      <c r="K9" s="25" t="s">
        <v>35</v>
      </c>
      <c r="L9" s="25" t="n">
        <v>192</v>
      </c>
      <c r="M9" s="25" t="n">
        <v>13440</v>
      </c>
      <c r="N9" s="23"/>
      <c r="O9" s="24" t="s">
        <v>41</v>
      </c>
      <c r="P9" s="24" t="s">
        <v>42</v>
      </c>
      <c r="Q9" s="28" t="n">
        <v>15</v>
      </c>
      <c r="R9" s="25" t="n">
        <v>68</v>
      </c>
      <c r="S9" s="25" t="n">
        <f aca="false">Q9*R9</f>
        <v>1020</v>
      </c>
      <c r="T9" s="23"/>
      <c r="U9" s="24" t="s">
        <v>185</v>
      </c>
      <c r="V9" s="24" t="s">
        <v>21</v>
      </c>
      <c r="W9" s="25" t="s">
        <v>186</v>
      </c>
      <c r="X9" s="25" t="n">
        <v>120</v>
      </c>
      <c r="Y9" s="25" t="n">
        <v>36</v>
      </c>
      <c r="Z9" s="23"/>
      <c r="AA9" s="24"/>
      <c r="AB9" s="24"/>
      <c r="AC9" s="25"/>
      <c r="AD9" s="25"/>
      <c r="AE9" s="25"/>
    </row>
    <row r="10" s="27" customFormat="true" ht="49.5" hidden="false" customHeight="true" outlineLevel="0" collapsed="false">
      <c r="A10" s="52"/>
      <c r="B10" s="23"/>
      <c r="C10" s="24" t="s">
        <v>50</v>
      </c>
      <c r="D10" s="24" t="s">
        <v>21</v>
      </c>
      <c r="E10" s="25" t="s">
        <v>22</v>
      </c>
      <c r="F10" s="25" t="n">
        <v>100</v>
      </c>
      <c r="G10" s="25" t="n">
        <v>100</v>
      </c>
      <c r="H10" s="23"/>
      <c r="I10" s="24" t="s">
        <v>187</v>
      </c>
      <c r="J10" s="24" t="s">
        <v>188</v>
      </c>
      <c r="K10" s="25" t="s">
        <v>189</v>
      </c>
      <c r="L10" s="25" t="n">
        <v>200</v>
      </c>
      <c r="M10" s="25" t="n">
        <v>400</v>
      </c>
      <c r="N10" s="23"/>
      <c r="O10" s="24" t="s">
        <v>126</v>
      </c>
      <c r="P10" s="24" t="s">
        <v>52</v>
      </c>
      <c r="Q10" s="28" t="n">
        <v>51</v>
      </c>
      <c r="R10" s="25" t="n">
        <v>154</v>
      </c>
      <c r="S10" s="25" t="n">
        <f aca="false">Q10*R10</f>
        <v>7854</v>
      </c>
      <c r="T10" s="23"/>
      <c r="U10" s="24" t="s">
        <v>18</v>
      </c>
      <c r="V10" s="24" t="s">
        <v>19</v>
      </c>
      <c r="W10" s="25" t="s">
        <v>190</v>
      </c>
      <c r="X10" s="25" t="n">
        <v>192</v>
      </c>
      <c r="Y10" s="25" t="n">
        <v>17280</v>
      </c>
      <c r="Z10" s="23"/>
      <c r="AA10" s="24"/>
      <c r="AB10" s="24"/>
      <c r="AC10" s="25"/>
      <c r="AD10" s="25"/>
      <c r="AE10" s="25"/>
    </row>
    <row r="11" s="27" customFormat="true" ht="49.5" hidden="false" customHeight="true" outlineLevel="0" collapsed="false">
      <c r="A11" s="52"/>
      <c r="B11" s="23"/>
      <c r="C11" s="24" t="s">
        <v>185</v>
      </c>
      <c r="D11" s="24" t="s">
        <v>21</v>
      </c>
      <c r="E11" s="25" t="s">
        <v>186</v>
      </c>
      <c r="F11" s="25" t="n">
        <v>120</v>
      </c>
      <c r="G11" s="25" t="n">
        <v>36</v>
      </c>
      <c r="H11" s="23"/>
      <c r="I11" s="24" t="s">
        <v>41</v>
      </c>
      <c r="J11" s="24" t="s">
        <v>42</v>
      </c>
      <c r="K11" s="25" t="s">
        <v>55</v>
      </c>
      <c r="L11" s="25" t="n">
        <v>68</v>
      </c>
      <c r="M11" s="25" t="n">
        <v>1020</v>
      </c>
      <c r="N11" s="23"/>
      <c r="O11" s="24" t="s">
        <v>129</v>
      </c>
      <c r="P11" s="24" t="s">
        <v>52</v>
      </c>
      <c r="Q11" s="28" t="n">
        <v>36</v>
      </c>
      <c r="R11" s="25" t="n">
        <v>141</v>
      </c>
      <c r="S11" s="25" t="n">
        <f aca="false">Q11*R11</f>
        <v>5076</v>
      </c>
      <c r="T11" s="23"/>
      <c r="U11" s="24" t="s">
        <v>144</v>
      </c>
      <c r="V11" s="24" t="s">
        <v>37</v>
      </c>
      <c r="W11" s="25" t="s">
        <v>38</v>
      </c>
      <c r="X11" s="25" t="n">
        <v>37</v>
      </c>
      <c r="Y11" s="25" t="n">
        <v>1110</v>
      </c>
      <c r="Z11" s="23"/>
      <c r="AA11" s="24"/>
      <c r="AB11" s="24"/>
      <c r="AC11" s="25"/>
      <c r="AD11" s="25"/>
      <c r="AE11" s="25"/>
    </row>
    <row r="12" s="27" customFormat="true" ht="49.5" hidden="false" customHeight="true" outlineLevel="0" collapsed="false">
      <c r="A12" s="52"/>
      <c r="B12" s="23"/>
      <c r="C12" s="24" t="s">
        <v>191</v>
      </c>
      <c r="D12" s="24" t="s">
        <v>192</v>
      </c>
      <c r="E12" s="25" t="s">
        <v>193</v>
      </c>
      <c r="F12" s="25" t="n">
        <v>85</v>
      </c>
      <c r="G12" s="25" t="n">
        <v>1530</v>
      </c>
      <c r="H12" s="23"/>
      <c r="I12" s="24"/>
      <c r="J12" s="24"/>
      <c r="K12" s="25"/>
      <c r="L12" s="25"/>
      <c r="M12" s="25"/>
      <c r="N12" s="23"/>
      <c r="O12" s="24" t="s">
        <v>56</v>
      </c>
      <c r="P12" s="24" t="s">
        <v>57</v>
      </c>
      <c r="Q12" s="28" t="n">
        <v>25</v>
      </c>
      <c r="R12" s="25" t="n">
        <v>64</v>
      </c>
      <c r="S12" s="25" t="n">
        <f aca="false">Q12*R12</f>
        <v>1600</v>
      </c>
      <c r="T12" s="23"/>
      <c r="U12" s="24"/>
      <c r="V12" s="24"/>
      <c r="W12" s="25"/>
      <c r="X12" s="25"/>
      <c r="Y12" s="25"/>
      <c r="Z12" s="23"/>
      <c r="AA12" s="24"/>
      <c r="AB12" s="24"/>
      <c r="AC12" s="25"/>
      <c r="AD12" s="25"/>
      <c r="AE12" s="25"/>
    </row>
    <row r="13" s="27" customFormat="true" ht="49.5" hidden="false" customHeight="true" outlineLevel="0" collapsed="false">
      <c r="A13" s="52"/>
      <c r="B13" s="23"/>
      <c r="C13" s="24" t="s">
        <v>41</v>
      </c>
      <c r="D13" s="24" t="s">
        <v>42</v>
      </c>
      <c r="E13" s="25" t="s">
        <v>170</v>
      </c>
      <c r="F13" s="25" t="n">
        <v>68</v>
      </c>
      <c r="G13" s="25" t="n">
        <v>1700</v>
      </c>
      <c r="H13" s="23"/>
      <c r="I13" s="24"/>
      <c r="J13" s="24"/>
      <c r="K13" s="25"/>
      <c r="L13" s="25"/>
      <c r="M13" s="25"/>
      <c r="N13" s="23"/>
      <c r="O13" s="29" t="s">
        <v>131</v>
      </c>
      <c r="P13" s="29" t="s">
        <v>194</v>
      </c>
      <c r="Q13" s="26" t="n">
        <v>8</v>
      </c>
      <c r="R13" s="57" t="n">
        <v>130</v>
      </c>
      <c r="S13" s="57" t="n">
        <f aca="false">Q13*R13</f>
        <v>1040</v>
      </c>
      <c r="T13" s="23"/>
      <c r="U13" s="24"/>
      <c r="V13" s="24"/>
      <c r="W13" s="25"/>
      <c r="X13" s="25"/>
      <c r="Y13" s="25"/>
      <c r="Z13" s="23"/>
      <c r="AA13" s="24"/>
      <c r="AB13" s="24"/>
      <c r="AC13" s="25"/>
      <c r="AD13" s="25"/>
      <c r="AE13" s="25"/>
    </row>
    <row r="14" s="27" customFormat="true" ht="49.5" hidden="false" customHeight="true" outlineLevel="0" collapsed="false">
      <c r="A14" s="52"/>
      <c r="B14" s="23"/>
      <c r="C14" s="24" t="s">
        <v>195</v>
      </c>
      <c r="D14" s="24" t="s">
        <v>196</v>
      </c>
      <c r="E14" s="28" t="n">
        <v>85</v>
      </c>
      <c r="F14" s="25" t="n">
        <v>192</v>
      </c>
      <c r="G14" s="25" t="n">
        <f aca="false">E14*F14</f>
        <v>16320</v>
      </c>
      <c r="H14" s="23"/>
      <c r="I14" s="24"/>
      <c r="J14" s="24"/>
      <c r="K14" s="25"/>
      <c r="L14" s="25"/>
      <c r="M14" s="25"/>
      <c r="N14" s="23"/>
      <c r="O14" s="64"/>
      <c r="P14" s="24"/>
      <c r="Q14" s="28"/>
      <c r="R14" s="25"/>
      <c r="S14" s="25"/>
      <c r="T14" s="23"/>
      <c r="U14" s="24"/>
      <c r="V14" s="24"/>
      <c r="W14" s="25"/>
      <c r="X14" s="25"/>
      <c r="Y14" s="25"/>
      <c r="Z14" s="23"/>
      <c r="AA14" s="24"/>
      <c r="AB14" s="24"/>
      <c r="AC14" s="25"/>
      <c r="AD14" s="25"/>
      <c r="AE14" s="25"/>
    </row>
    <row r="15" s="27" customFormat="true" ht="49.5" hidden="false" customHeight="true" outlineLevel="0" collapsed="false">
      <c r="A15" s="52"/>
      <c r="B15" s="23"/>
      <c r="C15" s="24" t="s">
        <v>197</v>
      </c>
      <c r="D15" s="24" t="s">
        <v>198</v>
      </c>
      <c r="E15" s="25" t="s">
        <v>199</v>
      </c>
      <c r="F15" s="25" t="n">
        <v>78</v>
      </c>
      <c r="G15" s="25" t="n">
        <v>156</v>
      </c>
      <c r="H15" s="23"/>
      <c r="I15" s="24"/>
      <c r="J15" s="24"/>
      <c r="K15" s="25"/>
      <c r="L15" s="25"/>
      <c r="M15" s="25"/>
      <c r="N15" s="23"/>
      <c r="O15" s="24"/>
      <c r="P15" s="24"/>
      <c r="Q15" s="25"/>
      <c r="R15" s="25"/>
      <c r="S15" s="25"/>
      <c r="T15" s="23"/>
      <c r="U15" s="24"/>
      <c r="V15" s="24"/>
      <c r="W15" s="25"/>
      <c r="X15" s="25"/>
      <c r="Y15" s="25"/>
      <c r="Z15" s="23"/>
      <c r="AA15" s="24"/>
      <c r="AB15" s="24"/>
      <c r="AC15" s="25"/>
      <c r="AD15" s="25"/>
      <c r="AE15" s="25"/>
    </row>
    <row r="16" s="27" customFormat="true" ht="49.5" hidden="false" customHeight="true" outlineLevel="0" collapsed="false">
      <c r="A16" s="52" t="s">
        <v>44</v>
      </c>
      <c r="B16" s="23" t="s">
        <v>200</v>
      </c>
      <c r="C16" s="24" t="s">
        <v>15</v>
      </c>
      <c r="D16" s="24" t="s">
        <v>16</v>
      </c>
      <c r="E16" s="25" t="s">
        <v>17</v>
      </c>
      <c r="F16" s="25" t="n">
        <v>63</v>
      </c>
      <c r="G16" s="25" t="n">
        <v>94</v>
      </c>
      <c r="H16" s="23" t="s">
        <v>201</v>
      </c>
      <c r="I16" s="24" t="s">
        <v>24</v>
      </c>
      <c r="J16" s="24" t="s">
        <v>25</v>
      </c>
      <c r="K16" s="25" t="s">
        <v>43</v>
      </c>
      <c r="L16" s="25" t="n">
        <v>39</v>
      </c>
      <c r="M16" s="25" t="n">
        <v>390</v>
      </c>
      <c r="N16" s="23" t="s">
        <v>202</v>
      </c>
      <c r="O16" s="24" t="s">
        <v>15</v>
      </c>
      <c r="P16" s="24" t="s">
        <v>16</v>
      </c>
      <c r="Q16" s="25" t="s">
        <v>17</v>
      </c>
      <c r="R16" s="25" t="n">
        <v>63</v>
      </c>
      <c r="S16" s="25" t="n">
        <v>94</v>
      </c>
      <c r="T16" s="23" t="s">
        <v>203</v>
      </c>
      <c r="U16" s="24" t="s">
        <v>24</v>
      </c>
      <c r="V16" s="24" t="s">
        <v>25</v>
      </c>
      <c r="W16" s="25" t="s">
        <v>120</v>
      </c>
      <c r="X16" s="25" t="n">
        <v>39</v>
      </c>
      <c r="Y16" s="25" t="n">
        <v>468</v>
      </c>
      <c r="Z16" s="23"/>
      <c r="AA16" s="24"/>
      <c r="AB16" s="24"/>
      <c r="AC16" s="25"/>
      <c r="AD16" s="25"/>
      <c r="AE16" s="25"/>
    </row>
    <row r="17" s="27" customFormat="true" ht="49.5" hidden="false" customHeight="true" outlineLevel="0" collapsed="false">
      <c r="A17" s="52"/>
      <c r="B17" s="23"/>
      <c r="C17" s="24" t="s">
        <v>24</v>
      </c>
      <c r="D17" s="24" t="s">
        <v>25</v>
      </c>
      <c r="E17" s="25" t="s">
        <v>163</v>
      </c>
      <c r="F17" s="25" t="n">
        <v>39</v>
      </c>
      <c r="G17" s="25" t="n">
        <v>312</v>
      </c>
      <c r="H17" s="23"/>
      <c r="I17" s="24" t="s">
        <v>204</v>
      </c>
      <c r="J17" s="24" t="s">
        <v>205</v>
      </c>
      <c r="K17" s="25" t="s">
        <v>206</v>
      </c>
      <c r="L17" s="25" t="n">
        <v>1950</v>
      </c>
      <c r="M17" s="25" t="n">
        <v>3900</v>
      </c>
      <c r="N17" s="23"/>
      <c r="O17" s="24" t="s">
        <v>24</v>
      </c>
      <c r="P17" s="24" t="s">
        <v>25</v>
      </c>
      <c r="Q17" s="25" t="s">
        <v>170</v>
      </c>
      <c r="R17" s="25" t="n">
        <v>39</v>
      </c>
      <c r="S17" s="25" t="n">
        <v>975</v>
      </c>
      <c r="T17" s="23"/>
      <c r="U17" s="24" t="s">
        <v>30</v>
      </c>
      <c r="V17" s="24" t="s">
        <v>19</v>
      </c>
      <c r="W17" s="25" t="s">
        <v>43</v>
      </c>
      <c r="X17" s="25" t="n">
        <v>192</v>
      </c>
      <c r="Y17" s="25" t="n">
        <v>1920</v>
      </c>
      <c r="Z17" s="23"/>
      <c r="AA17" s="24"/>
      <c r="AB17" s="24"/>
      <c r="AC17" s="25"/>
      <c r="AD17" s="25"/>
      <c r="AE17" s="25"/>
    </row>
    <row r="18" s="27" customFormat="true" ht="49.5" hidden="false" customHeight="true" outlineLevel="0" collapsed="false">
      <c r="A18" s="52"/>
      <c r="B18" s="23"/>
      <c r="C18" s="24" t="s">
        <v>207</v>
      </c>
      <c r="D18" s="24" t="s">
        <v>29</v>
      </c>
      <c r="E18" s="25" t="s">
        <v>119</v>
      </c>
      <c r="F18" s="25" t="n">
        <v>52</v>
      </c>
      <c r="G18" s="25" t="n">
        <v>2080</v>
      </c>
      <c r="H18" s="23"/>
      <c r="I18" s="24" t="s">
        <v>23</v>
      </c>
      <c r="J18" s="24" t="s">
        <v>21</v>
      </c>
      <c r="K18" s="25" t="s">
        <v>22</v>
      </c>
      <c r="L18" s="25" t="n">
        <v>148</v>
      </c>
      <c r="M18" s="25" t="n">
        <v>148</v>
      </c>
      <c r="N18" s="23"/>
      <c r="O18" s="24" t="s">
        <v>142</v>
      </c>
      <c r="P18" s="24" t="s">
        <v>143</v>
      </c>
      <c r="Q18" s="25" t="s">
        <v>208</v>
      </c>
      <c r="R18" s="25" t="n">
        <v>93</v>
      </c>
      <c r="S18" s="25" t="n">
        <v>6696</v>
      </c>
      <c r="T18" s="23"/>
      <c r="U18" s="24" t="s">
        <v>23</v>
      </c>
      <c r="V18" s="24" t="s">
        <v>21</v>
      </c>
      <c r="W18" s="25" t="s">
        <v>22</v>
      </c>
      <c r="X18" s="25" t="n">
        <v>148</v>
      </c>
      <c r="Y18" s="25" t="n">
        <v>148</v>
      </c>
      <c r="Z18" s="23"/>
      <c r="AA18" s="24"/>
      <c r="AB18" s="24"/>
      <c r="AC18" s="25"/>
      <c r="AD18" s="25"/>
      <c r="AE18" s="25"/>
    </row>
    <row r="19" s="27" customFormat="true" ht="49.5" hidden="false" customHeight="true" outlineLevel="0" collapsed="false">
      <c r="A19" s="52"/>
      <c r="B19" s="23"/>
      <c r="C19" s="24" t="s">
        <v>137</v>
      </c>
      <c r="D19" s="24" t="s">
        <v>122</v>
      </c>
      <c r="E19" s="25" t="s">
        <v>123</v>
      </c>
      <c r="F19" s="25" t="n">
        <v>115</v>
      </c>
      <c r="G19" s="25" t="n">
        <v>460</v>
      </c>
      <c r="H19" s="23"/>
      <c r="I19" s="24" t="s">
        <v>209</v>
      </c>
      <c r="J19" s="24" t="s">
        <v>27</v>
      </c>
      <c r="K19" s="25" t="s">
        <v>38</v>
      </c>
      <c r="L19" s="25" t="n">
        <v>81</v>
      </c>
      <c r="M19" s="25" t="n">
        <v>2430</v>
      </c>
      <c r="N19" s="23"/>
      <c r="O19" s="24"/>
      <c r="P19" s="24"/>
      <c r="Q19" s="25"/>
      <c r="R19" s="25"/>
      <c r="S19" s="25"/>
      <c r="T19" s="23"/>
      <c r="U19" s="24" t="s">
        <v>167</v>
      </c>
      <c r="V19" s="24" t="s">
        <v>27</v>
      </c>
      <c r="W19" s="28" t="n">
        <v>110</v>
      </c>
      <c r="X19" s="25" t="n">
        <v>55</v>
      </c>
      <c r="Y19" s="57" t="n">
        <f aca="false">W19*X19</f>
        <v>6050</v>
      </c>
      <c r="Z19" s="23"/>
      <c r="AA19" s="24"/>
      <c r="AB19" s="24"/>
      <c r="AC19" s="25"/>
      <c r="AD19" s="25"/>
      <c r="AE19" s="25"/>
    </row>
    <row r="20" s="27" customFormat="true" ht="49.5" hidden="false" customHeight="true" outlineLevel="0" collapsed="false">
      <c r="A20" s="52"/>
      <c r="B20" s="23"/>
      <c r="C20" s="24" t="s">
        <v>30</v>
      </c>
      <c r="D20" s="24" t="s">
        <v>19</v>
      </c>
      <c r="E20" s="25" t="s">
        <v>79</v>
      </c>
      <c r="F20" s="25" t="n">
        <v>192</v>
      </c>
      <c r="G20" s="25" t="n">
        <v>1152</v>
      </c>
      <c r="H20" s="23"/>
      <c r="I20" s="24" t="s">
        <v>210</v>
      </c>
      <c r="J20" s="24" t="s">
        <v>211</v>
      </c>
      <c r="K20" s="25" t="s">
        <v>125</v>
      </c>
      <c r="L20" s="25" t="n">
        <v>83</v>
      </c>
      <c r="M20" s="25" t="n">
        <v>3735</v>
      </c>
      <c r="N20" s="23"/>
      <c r="O20" s="24"/>
      <c r="P20" s="24"/>
      <c r="Q20" s="25"/>
      <c r="R20" s="25"/>
      <c r="S20" s="25"/>
      <c r="T20" s="23"/>
      <c r="U20" s="24"/>
      <c r="V20" s="24"/>
      <c r="W20" s="25"/>
      <c r="X20" s="25"/>
      <c r="Y20" s="25"/>
      <c r="Z20" s="23"/>
      <c r="AA20" s="24"/>
      <c r="AB20" s="24"/>
      <c r="AC20" s="25"/>
      <c r="AD20" s="25"/>
      <c r="AE20" s="25"/>
    </row>
    <row r="21" s="27" customFormat="true" ht="49.5" hidden="false" customHeight="true" outlineLevel="0" collapsed="false">
      <c r="A21" s="52"/>
      <c r="B21" s="23"/>
      <c r="C21" s="24" t="s">
        <v>142</v>
      </c>
      <c r="D21" s="24" t="s">
        <v>143</v>
      </c>
      <c r="E21" s="28" t="n">
        <v>12</v>
      </c>
      <c r="F21" s="25" t="n">
        <v>93</v>
      </c>
      <c r="G21" s="25" t="n">
        <f aca="false">E21*F21</f>
        <v>1116</v>
      </c>
      <c r="H21" s="23"/>
      <c r="I21" s="24"/>
      <c r="J21" s="24"/>
      <c r="K21" s="25"/>
      <c r="L21" s="25"/>
      <c r="M21" s="25"/>
      <c r="N21" s="23"/>
      <c r="O21" s="24"/>
      <c r="P21" s="24"/>
      <c r="Q21" s="25"/>
      <c r="R21" s="25"/>
      <c r="S21" s="25"/>
      <c r="T21" s="23"/>
      <c r="U21" s="24"/>
      <c r="V21" s="24"/>
      <c r="W21" s="25"/>
      <c r="X21" s="25"/>
      <c r="Y21" s="25"/>
      <c r="Z21" s="23"/>
      <c r="AA21" s="24"/>
      <c r="AB21" s="24"/>
      <c r="AC21" s="25"/>
      <c r="AD21" s="25"/>
      <c r="AE21" s="25"/>
    </row>
    <row r="22" s="27" customFormat="true" ht="49.5" hidden="false" customHeight="true" outlineLevel="0" collapsed="false">
      <c r="A22" s="52"/>
      <c r="B22" s="23"/>
      <c r="C22" s="24" t="s">
        <v>212</v>
      </c>
      <c r="D22" s="24" t="s">
        <v>213</v>
      </c>
      <c r="E22" s="25" t="s">
        <v>214</v>
      </c>
      <c r="F22" s="25" t="n">
        <v>75</v>
      </c>
      <c r="G22" s="25" t="n">
        <v>1875</v>
      </c>
      <c r="H22" s="23"/>
      <c r="I22" s="24"/>
      <c r="J22" s="24"/>
      <c r="K22" s="25"/>
      <c r="L22" s="25"/>
      <c r="M22" s="25"/>
      <c r="N22" s="23"/>
      <c r="O22" s="24"/>
      <c r="P22" s="24"/>
      <c r="Q22" s="25"/>
      <c r="R22" s="25"/>
      <c r="S22" s="25"/>
      <c r="T22" s="23"/>
      <c r="U22" s="24"/>
      <c r="V22" s="24"/>
      <c r="W22" s="25"/>
      <c r="X22" s="25"/>
      <c r="Y22" s="25"/>
      <c r="Z22" s="23"/>
      <c r="AA22" s="24"/>
      <c r="AB22" s="24"/>
      <c r="AC22" s="25"/>
      <c r="AD22" s="25"/>
      <c r="AE22" s="25"/>
    </row>
    <row r="23" s="27" customFormat="true" ht="49.5" hidden="false" customHeight="true" outlineLevel="0" collapsed="false">
      <c r="A23" s="52"/>
      <c r="B23" s="23"/>
      <c r="C23" s="24" t="s">
        <v>41</v>
      </c>
      <c r="D23" s="24" t="s">
        <v>42</v>
      </c>
      <c r="E23" s="25" t="s">
        <v>120</v>
      </c>
      <c r="F23" s="25" t="n">
        <v>68</v>
      </c>
      <c r="G23" s="25" t="n">
        <v>816</v>
      </c>
      <c r="H23" s="23"/>
      <c r="I23" s="24"/>
      <c r="J23" s="24"/>
      <c r="K23" s="25"/>
      <c r="L23" s="25"/>
      <c r="M23" s="25"/>
      <c r="N23" s="23"/>
      <c r="O23" s="24"/>
      <c r="P23" s="24"/>
      <c r="Q23" s="25"/>
      <c r="R23" s="25"/>
      <c r="S23" s="25"/>
      <c r="T23" s="23"/>
      <c r="U23" s="24"/>
      <c r="V23" s="24"/>
      <c r="W23" s="25"/>
      <c r="X23" s="25"/>
      <c r="Y23" s="25"/>
      <c r="Z23" s="23"/>
      <c r="AA23" s="24"/>
      <c r="AB23" s="24"/>
      <c r="AC23" s="25"/>
      <c r="AD23" s="25"/>
      <c r="AE23" s="25"/>
    </row>
    <row r="24" s="27" customFormat="true" ht="49.5" hidden="false" customHeight="true" outlineLevel="0" collapsed="false">
      <c r="A24" s="52" t="s">
        <v>60</v>
      </c>
      <c r="B24" s="30" t="s">
        <v>61</v>
      </c>
      <c r="C24" s="24" t="s">
        <v>62</v>
      </c>
      <c r="D24" s="24" t="s">
        <v>21</v>
      </c>
      <c r="E24" s="25" t="s">
        <v>22</v>
      </c>
      <c r="F24" s="25" t="n">
        <v>100</v>
      </c>
      <c r="G24" s="25" t="n">
        <v>100</v>
      </c>
      <c r="H24" s="30" t="s">
        <v>61</v>
      </c>
      <c r="I24" s="24" t="s">
        <v>62</v>
      </c>
      <c r="J24" s="24" t="s">
        <v>21</v>
      </c>
      <c r="K24" s="25" t="s">
        <v>22</v>
      </c>
      <c r="L24" s="25" t="n">
        <v>100</v>
      </c>
      <c r="M24" s="25" t="n">
        <v>100</v>
      </c>
      <c r="N24" s="30" t="s">
        <v>61</v>
      </c>
      <c r="O24" s="24" t="s">
        <v>62</v>
      </c>
      <c r="P24" s="24" t="s">
        <v>21</v>
      </c>
      <c r="Q24" s="25" t="s">
        <v>22</v>
      </c>
      <c r="R24" s="25" t="n">
        <v>100</v>
      </c>
      <c r="S24" s="25" t="n">
        <v>100</v>
      </c>
      <c r="T24" s="30" t="s">
        <v>61</v>
      </c>
      <c r="U24" s="24" t="s">
        <v>62</v>
      </c>
      <c r="V24" s="24" t="s">
        <v>21</v>
      </c>
      <c r="W24" s="25" t="s">
        <v>22</v>
      </c>
      <c r="X24" s="25" t="n">
        <v>100</v>
      </c>
      <c r="Y24" s="25" t="n">
        <v>100</v>
      </c>
      <c r="Z24" s="23"/>
      <c r="AA24" s="24"/>
      <c r="AB24" s="24"/>
      <c r="AC24" s="25"/>
      <c r="AD24" s="25"/>
      <c r="AE24" s="25"/>
    </row>
    <row r="25" s="27" customFormat="true" ht="49.5" hidden="false" customHeight="true" outlineLevel="0" collapsed="false">
      <c r="A25" s="52"/>
      <c r="B25" s="30"/>
      <c r="C25" s="31" t="s">
        <v>158</v>
      </c>
      <c r="D25" s="31" t="s">
        <v>157</v>
      </c>
      <c r="E25" s="25" t="s">
        <v>215</v>
      </c>
      <c r="F25" s="60"/>
      <c r="G25" s="60"/>
      <c r="H25" s="30"/>
      <c r="I25" s="31" t="s">
        <v>216</v>
      </c>
      <c r="J25" s="31" t="s">
        <v>157</v>
      </c>
      <c r="K25" s="25" t="s">
        <v>215</v>
      </c>
      <c r="L25" s="60"/>
      <c r="M25" s="60"/>
      <c r="N25" s="30"/>
      <c r="O25" s="31" t="s">
        <v>217</v>
      </c>
      <c r="P25" s="31" t="s">
        <v>64</v>
      </c>
      <c r="Q25" s="25" t="s">
        <v>215</v>
      </c>
      <c r="R25" s="61"/>
      <c r="S25" s="61"/>
      <c r="T25" s="30"/>
      <c r="U25" s="31" t="s">
        <v>156</v>
      </c>
      <c r="V25" s="31" t="s">
        <v>64</v>
      </c>
      <c r="W25" s="25" t="s">
        <v>215</v>
      </c>
      <c r="X25" s="61"/>
      <c r="Y25" s="61"/>
      <c r="Z25" s="23"/>
      <c r="AA25" s="24"/>
      <c r="AB25" s="24"/>
      <c r="AC25" s="25"/>
      <c r="AD25" s="25"/>
      <c r="AE25" s="25"/>
    </row>
    <row r="26" s="27" customFormat="true" ht="49.5" hidden="false" customHeight="true" outlineLevel="0" collapsed="false">
      <c r="A26" s="52" t="s">
        <v>65</v>
      </c>
      <c r="B26" s="23" t="s">
        <v>218</v>
      </c>
      <c r="C26" s="24" t="s">
        <v>219</v>
      </c>
      <c r="D26" s="24" t="s">
        <v>68</v>
      </c>
      <c r="E26" s="25" t="s">
        <v>206</v>
      </c>
      <c r="F26" s="25" t="n">
        <v>290</v>
      </c>
      <c r="G26" s="25" t="n">
        <v>580</v>
      </c>
      <c r="H26" s="23" t="s">
        <v>220</v>
      </c>
      <c r="I26" s="24" t="s">
        <v>62</v>
      </c>
      <c r="J26" s="24" t="s">
        <v>21</v>
      </c>
      <c r="K26" s="25" t="s">
        <v>22</v>
      </c>
      <c r="L26" s="25" t="n">
        <v>100</v>
      </c>
      <c r="M26" s="25" t="n">
        <v>100</v>
      </c>
      <c r="N26" s="23" t="s">
        <v>221</v>
      </c>
      <c r="O26" s="24" t="s">
        <v>24</v>
      </c>
      <c r="P26" s="24" t="s">
        <v>25</v>
      </c>
      <c r="Q26" s="25" t="s">
        <v>108</v>
      </c>
      <c r="R26" s="25" t="n">
        <v>39</v>
      </c>
      <c r="S26" s="25" t="n">
        <v>195</v>
      </c>
      <c r="T26" s="23" t="s">
        <v>222</v>
      </c>
      <c r="U26" s="24" t="s">
        <v>223</v>
      </c>
      <c r="V26" s="24" t="s">
        <v>19</v>
      </c>
      <c r="W26" s="25" t="s">
        <v>79</v>
      </c>
      <c r="X26" s="25" t="n">
        <v>55</v>
      </c>
      <c r="Y26" s="25" t="n">
        <v>330</v>
      </c>
      <c r="Z26" s="23"/>
      <c r="AA26" s="24"/>
      <c r="AB26" s="24"/>
      <c r="AC26" s="25"/>
      <c r="AD26" s="25"/>
      <c r="AE26" s="25"/>
    </row>
    <row r="27" s="27" customFormat="true" ht="49.5" hidden="false" customHeight="true" outlineLevel="0" collapsed="false">
      <c r="A27" s="52"/>
      <c r="B27" s="23"/>
      <c r="C27" s="24" t="s">
        <v>50</v>
      </c>
      <c r="D27" s="24" t="s">
        <v>21</v>
      </c>
      <c r="E27" s="25" t="s">
        <v>22</v>
      </c>
      <c r="F27" s="25" t="n">
        <v>100</v>
      </c>
      <c r="G27" s="25" t="n">
        <v>100</v>
      </c>
      <c r="H27" s="23"/>
      <c r="I27" s="24" t="s">
        <v>117</v>
      </c>
      <c r="J27" s="24" t="s">
        <v>118</v>
      </c>
      <c r="K27" s="25" t="s">
        <v>123</v>
      </c>
      <c r="L27" s="25" t="n">
        <v>130</v>
      </c>
      <c r="M27" s="25" t="n">
        <v>520</v>
      </c>
      <c r="N27" s="23"/>
      <c r="O27" s="24" t="s">
        <v>162</v>
      </c>
      <c r="P27" s="24" t="s">
        <v>19</v>
      </c>
      <c r="Q27" s="25" t="s">
        <v>163</v>
      </c>
      <c r="R27" s="25" t="n">
        <v>75</v>
      </c>
      <c r="S27" s="25" t="n">
        <v>600</v>
      </c>
      <c r="T27" s="23"/>
      <c r="U27" s="24" t="s">
        <v>224</v>
      </c>
      <c r="V27" s="24" t="s">
        <v>33</v>
      </c>
      <c r="W27" s="25" t="s">
        <v>206</v>
      </c>
      <c r="X27" s="25" t="n">
        <v>160</v>
      </c>
      <c r="Y27" s="25" t="n">
        <v>320</v>
      </c>
      <c r="Z27" s="23"/>
      <c r="AA27" s="24"/>
      <c r="AB27" s="24"/>
      <c r="AC27" s="25"/>
      <c r="AD27" s="25"/>
      <c r="AE27" s="25"/>
    </row>
    <row r="28" s="27" customFormat="true" ht="49.5" hidden="false" customHeight="true" outlineLevel="0" collapsed="false">
      <c r="A28" s="52"/>
      <c r="B28" s="23"/>
      <c r="C28" s="24" t="s">
        <v>129</v>
      </c>
      <c r="D28" s="24" t="s">
        <v>52</v>
      </c>
      <c r="E28" s="25" t="s">
        <v>120</v>
      </c>
      <c r="F28" s="25" t="n">
        <v>141</v>
      </c>
      <c r="G28" s="25" t="n">
        <v>1692</v>
      </c>
      <c r="H28" s="23"/>
      <c r="I28" s="24" t="s">
        <v>223</v>
      </c>
      <c r="J28" s="24" t="s">
        <v>19</v>
      </c>
      <c r="K28" s="25" t="s">
        <v>79</v>
      </c>
      <c r="L28" s="25" t="n">
        <v>55</v>
      </c>
      <c r="M28" s="25" t="n">
        <v>330</v>
      </c>
      <c r="N28" s="23"/>
      <c r="O28" s="24" t="s">
        <v>225</v>
      </c>
      <c r="P28" s="24" t="s">
        <v>226</v>
      </c>
      <c r="Q28" s="25" t="s">
        <v>227</v>
      </c>
      <c r="R28" s="25" t="n">
        <v>153</v>
      </c>
      <c r="S28" s="25" t="n">
        <v>1377</v>
      </c>
      <c r="T28" s="23"/>
      <c r="U28" s="24" t="s">
        <v>74</v>
      </c>
      <c r="V28" s="24" t="s">
        <v>75</v>
      </c>
      <c r="W28" s="25" t="s">
        <v>120</v>
      </c>
      <c r="X28" s="25" t="n">
        <v>83</v>
      </c>
      <c r="Y28" s="25" t="n">
        <v>996</v>
      </c>
      <c r="Z28" s="23"/>
      <c r="AA28" s="24"/>
      <c r="AB28" s="24"/>
      <c r="AC28" s="25"/>
      <c r="AD28" s="25"/>
      <c r="AE28" s="25"/>
    </row>
    <row r="29" s="27" customFormat="true" ht="49.5" hidden="false" customHeight="true" outlineLevel="0" collapsed="false">
      <c r="A29" s="52"/>
      <c r="B29" s="23"/>
      <c r="C29" s="24" t="s">
        <v>228</v>
      </c>
      <c r="D29" s="24" t="s">
        <v>229</v>
      </c>
      <c r="E29" s="28" t="n">
        <v>22</v>
      </c>
      <c r="F29" s="25" t="n">
        <v>70</v>
      </c>
      <c r="G29" s="25" t="n">
        <f aca="false">E29*F29</f>
        <v>1540</v>
      </c>
      <c r="H29" s="23"/>
      <c r="I29" s="24" t="s">
        <v>230</v>
      </c>
      <c r="J29" s="24" t="s">
        <v>231</v>
      </c>
      <c r="K29" s="28" t="n">
        <v>35</v>
      </c>
      <c r="L29" s="25" t="n">
        <v>30</v>
      </c>
      <c r="M29" s="25" t="n">
        <f aca="false">K29*L29</f>
        <v>1050</v>
      </c>
      <c r="N29" s="23"/>
      <c r="O29" s="24" t="s">
        <v>149</v>
      </c>
      <c r="P29" s="24" t="s">
        <v>27</v>
      </c>
      <c r="Q29" s="25" t="s">
        <v>232</v>
      </c>
      <c r="R29" s="25" t="n">
        <v>67</v>
      </c>
      <c r="S29" s="25" t="n">
        <v>2345</v>
      </c>
      <c r="T29" s="23"/>
      <c r="U29" s="24" t="s">
        <v>233</v>
      </c>
      <c r="V29" s="24" t="s">
        <v>128</v>
      </c>
      <c r="W29" s="25" t="s">
        <v>43</v>
      </c>
      <c r="X29" s="25" t="n">
        <v>92</v>
      </c>
      <c r="Y29" s="25" t="n">
        <v>920</v>
      </c>
      <c r="Z29" s="23"/>
      <c r="AA29" s="24"/>
      <c r="AB29" s="24"/>
      <c r="AC29" s="25"/>
      <c r="AD29" s="25"/>
      <c r="AE29" s="25"/>
    </row>
    <row r="30" s="27" customFormat="true" ht="49.5" hidden="false" customHeight="true" outlineLevel="0" collapsed="false">
      <c r="A30" s="52"/>
      <c r="B30" s="23"/>
      <c r="C30" s="24"/>
      <c r="D30" s="24"/>
      <c r="E30" s="25"/>
      <c r="F30" s="25"/>
      <c r="G30" s="25"/>
      <c r="H30" s="23"/>
      <c r="I30" s="24" t="s">
        <v>234</v>
      </c>
      <c r="J30" s="24" t="s">
        <v>235</v>
      </c>
      <c r="K30" s="28" t="n">
        <v>3</v>
      </c>
      <c r="L30" s="25" t="n">
        <v>60</v>
      </c>
      <c r="M30" s="25" t="n">
        <f aca="false">K30*L30</f>
        <v>180</v>
      </c>
      <c r="N30" s="23"/>
      <c r="O30" s="24"/>
      <c r="P30" s="24"/>
      <c r="Q30" s="25"/>
      <c r="R30" s="25"/>
      <c r="S30" s="25"/>
      <c r="T30" s="23"/>
      <c r="U30" s="24" t="s">
        <v>236</v>
      </c>
      <c r="V30" s="24" t="s">
        <v>237</v>
      </c>
      <c r="W30" s="28" t="n">
        <v>35</v>
      </c>
      <c r="X30" s="25" t="n">
        <v>34</v>
      </c>
      <c r="Y30" s="57" t="n">
        <f aca="false">W30*X30</f>
        <v>1190</v>
      </c>
      <c r="Z30" s="23"/>
      <c r="AA30" s="24"/>
      <c r="AB30" s="24"/>
      <c r="AC30" s="25"/>
      <c r="AD30" s="25"/>
      <c r="AE30" s="25"/>
    </row>
    <row r="31" s="33" customFormat="true" ht="45" hidden="false" customHeight="true" outlineLevel="0" collapsed="false">
      <c r="A31" s="52"/>
      <c r="B31" s="23"/>
      <c r="C31" s="24"/>
      <c r="D31" s="24"/>
      <c r="E31" s="25"/>
      <c r="F31" s="25"/>
      <c r="G31" s="25"/>
      <c r="H31" s="23"/>
      <c r="I31" s="24"/>
      <c r="J31" s="24"/>
      <c r="K31" s="25"/>
      <c r="L31" s="25"/>
      <c r="M31" s="25"/>
      <c r="N31" s="23"/>
      <c r="O31" s="24"/>
      <c r="P31" s="24"/>
      <c r="Q31" s="25"/>
      <c r="R31" s="25"/>
      <c r="S31" s="25"/>
      <c r="T31" s="23"/>
      <c r="U31" s="24" t="s">
        <v>238</v>
      </c>
      <c r="V31" s="24" t="s">
        <v>226</v>
      </c>
      <c r="W31" s="25" t="s">
        <v>227</v>
      </c>
      <c r="X31" s="25" t="n">
        <v>153</v>
      </c>
      <c r="Y31" s="25" t="n">
        <v>1377</v>
      </c>
      <c r="Z31" s="23"/>
      <c r="AA31" s="24"/>
      <c r="AB31" s="24"/>
      <c r="AC31" s="25"/>
      <c r="AD31" s="25"/>
      <c r="AE31" s="25"/>
    </row>
    <row r="32" s="37" customFormat="true" ht="42.75" hidden="false" customHeight="true" outlineLevel="0" collapsed="false">
      <c r="A32" s="52" t="s">
        <v>84</v>
      </c>
      <c r="B32" s="23"/>
      <c r="C32" s="24"/>
      <c r="D32" s="24"/>
      <c r="E32" s="25"/>
      <c r="F32" s="25"/>
      <c r="G32" s="25"/>
      <c r="H32" s="23" t="s">
        <v>84</v>
      </c>
      <c r="I32" s="24" t="s">
        <v>239</v>
      </c>
      <c r="J32" s="24"/>
      <c r="K32" s="32" t="n">
        <v>1202</v>
      </c>
      <c r="L32" s="62" t="n">
        <v>11</v>
      </c>
      <c r="M32" s="62" t="n">
        <f aca="false">K32*L32</f>
        <v>13222</v>
      </c>
      <c r="N32" s="23"/>
      <c r="O32" s="24"/>
      <c r="P32" s="24"/>
      <c r="Q32" s="25"/>
      <c r="R32" s="25"/>
      <c r="S32" s="25"/>
      <c r="T32" s="23" t="s">
        <v>84</v>
      </c>
      <c r="U32" s="24" t="s">
        <v>240</v>
      </c>
      <c r="V32" s="24"/>
      <c r="W32" s="32" t="n">
        <v>1202</v>
      </c>
      <c r="X32" s="62" t="n">
        <v>11</v>
      </c>
      <c r="Y32" s="62" t="n">
        <f aca="false">W32*X32</f>
        <v>13222</v>
      </c>
      <c r="Z32" s="23"/>
      <c r="AA32" s="24"/>
      <c r="AB32" s="24"/>
      <c r="AC32" s="25"/>
      <c r="AD32" s="25"/>
      <c r="AE32" s="25"/>
      <c r="AF32" s="63"/>
      <c r="AG32" s="63"/>
      <c r="AH32" s="63"/>
    </row>
    <row r="33" s="45" customFormat="true" ht="24.75" hidden="false" customHeight="true" outlineLevel="0" collapsed="false">
      <c r="A33" s="38" t="s">
        <v>89</v>
      </c>
      <c r="B33" s="38"/>
      <c r="C33" s="39" t="s">
        <v>90</v>
      </c>
      <c r="D33" s="39"/>
      <c r="E33" s="39" t="n">
        <v>6.6</v>
      </c>
      <c r="F33" s="40"/>
      <c r="G33" s="40"/>
      <c r="H33" s="41"/>
      <c r="I33" s="39" t="s">
        <v>90</v>
      </c>
      <c r="J33" s="39"/>
      <c r="K33" s="39" t="n">
        <v>5.9</v>
      </c>
      <c r="L33" s="40"/>
      <c r="M33" s="40"/>
      <c r="N33" s="41"/>
      <c r="O33" s="39" t="s">
        <v>90</v>
      </c>
      <c r="P33" s="39"/>
      <c r="Q33" s="42" t="n">
        <v>5.7</v>
      </c>
      <c r="R33" s="43"/>
      <c r="S33" s="43"/>
      <c r="T33" s="41"/>
      <c r="U33" s="39" t="s">
        <v>90</v>
      </c>
      <c r="V33" s="39"/>
      <c r="W33" s="42" t="n">
        <v>5.6</v>
      </c>
      <c r="X33" s="43"/>
      <c r="Y33" s="43"/>
      <c r="Z33" s="41"/>
      <c r="AA33" s="39" t="s">
        <v>90</v>
      </c>
      <c r="AB33" s="39"/>
      <c r="AC33" s="42"/>
      <c r="AD33" s="43"/>
      <c r="AE33" s="43"/>
      <c r="AF33" s="44" t="e">
        <f aca="false">#REF!/4/1202</f>
        <v>#VALUE!</v>
      </c>
      <c r="AG33" s="44"/>
      <c r="AH33" s="44"/>
    </row>
    <row r="34" s="45" customFormat="true" ht="24.75" hidden="false" customHeight="true" outlineLevel="0" collapsed="false">
      <c r="A34" s="38"/>
      <c r="B34" s="38"/>
      <c r="C34" s="39" t="s">
        <v>91</v>
      </c>
      <c r="D34" s="39"/>
      <c r="E34" s="39" t="n">
        <v>2.3</v>
      </c>
      <c r="F34" s="40"/>
      <c r="G34" s="40"/>
      <c r="H34" s="41"/>
      <c r="I34" s="39" t="s">
        <v>91</v>
      </c>
      <c r="J34" s="39"/>
      <c r="K34" s="39" t="n">
        <v>2</v>
      </c>
      <c r="L34" s="40"/>
      <c r="M34" s="40"/>
      <c r="N34" s="41"/>
      <c r="O34" s="39" t="s">
        <v>91</v>
      </c>
      <c r="P34" s="39"/>
      <c r="Q34" s="42" t="n">
        <v>2.9</v>
      </c>
      <c r="R34" s="43"/>
      <c r="S34" s="43"/>
      <c r="T34" s="41"/>
      <c r="U34" s="39" t="s">
        <v>91</v>
      </c>
      <c r="V34" s="39"/>
      <c r="W34" s="42" t="n">
        <v>2.6</v>
      </c>
      <c r="X34" s="43"/>
      <c r="Y34" s="43"/>
      <c r="Z34" s="41"/>
      <c r="AA34" s="39" t="s">
        <v>91</v>
      </c>
      <c r="AB34" s="39"/>
      <c r="AC34" s="42"/>
      <c r="AD34" s="43"/>
      <c r="AE34" s="43"/>
      <c r="AF34" s="44"/>
      <c r="AG34" s="44"/>
      <c r="AH34" s="44"/>
    </row>
    <row r="35" s="45" customFormat="true" ht="24.75" hidden="false" customHeight="true" outlineLevel="0" collapsed="false">
      <c r="A35" s="38"/>
      <c r="B35" s="38"/>
      <c r="C35" s="39" t="s">
        <v>92</v>
      </c>
      <c r="D35" s="39"/>
      <c r="E35" s="39" t="n">
        <v>1.6</v>
      </c>
      <c r="F35" s="40"/>
      <c r="G35" s="40"/>
      <c r="H35" s="41"/>
      <c r="I35" s="39" t="s">
        <v>92</v>
      </c>
      <c r="J35" s="39"/>
      <c r="K35" s="39" t="n">
        <v>1.7</v>
      </c>
      <c r="L35" s="40"/>
      <c r="M35" s="40"/>
      <c r="N35" s="41"/>
      <c r="O35" s="39" t="s">
        <v>92</v>
      </c>
      <c r="P35" s="39"/>
      <c r="Q35" s="42" t="n">
        <v>1.5</v>
      </c>
      <c r="R35" s="43"/>
      <c r="S35" s="43"/>
      <c r="T35" s="41"/>
      <c r="U35" s="39" t="s">
        <v>92</v>
      </c>
      <c r="V35" s="39"/>
      <c r="W35" s="42" t="n">
        <v>2</v>
      </c>
      <c r="X35" s="43"/>
      <c r="Y35" s="43"/>
      <c r="Z35" s="41"/>
      <c r="AA35" s="39" t="s">
        <v>92</v>
      </c>
      <c r="AB35" s="39"/>
      <c r="AC35" s="42"/>
      <c r="AD35" s="43"/>
      <c r="AE35" s="43"/>
    </row>
    <row r="36" s="45" customFormat="true" ht="24.75" hidden="false" customHeight="true" outlineLevel="0" collapsed="false">
      <c r="A36" s="38"/>
      <c r="B36" s="38"/>
      <c r="C36" s="39" t="s">
        <v>93</v>
      </c>
      <c r="D36" s="39"/>
      <c r="E36" s="39"/>
      <c r="F36" s="40"/>
      <c r="G36" s="40"/>
      <c r="H36" s="41"/>
      <c r="I36" s="39" t="s">
        <v>93</v>
      </c>
      <c r="J36" s="39"/>
      <c r="K36" s="39" t="n">
        <v>1</v>
      </c>
      <c r="L36" s="40"/>
      <c r="M36" s="40"/>
      <c r="N36" s="41"/>
      <c r="O36" s="39" t="s">
        <v>93</v>
      </c>
      <c r="P36" s="39"/>
      <c r="Q36" s="42"/>
      <c r="R36" s="43"/>
      <c r="S36" s="43"/>
      <c r="T36" s="41"/>
      <c r="U36" s="39" t="s">
        <v>93</v>
      </c>
      <c r="V36" s="39"/>
      <c r="W36" s="42" t="n">
        <v>1</v>
      </c>
      <c r="X36" s="43"/>
      <c r="Y36" s="43"/>
      <c r="Z36" s="41"/>
      <c r="AA36" s="39" t="s">
        <v>93</v>
      </c>
      <c r="AB36" s="39"/>
      <c r="AC36" s="42"/>
      <c r="AD36" s="43"/>
      <c r="AE36" s="43"/>
    </row>
    <row r="37" s="45" customFormat="true" ht="24.75" hidden="false" customHeight="true" outlineLevel="0" collapsed="false">
      <c r="A37" s="38"/>
      <c r="B37" s="38"/>
      <c r="C37" s="39" t="s">
        <v>94</v>
      </c>
      <c r="D37" s="39"/>
      <c r="E37" s="39" t="n">
        <v>3</v>
      </c>
      <c r="F37" s="40"/>
      <c r="G37" s="40"/>
      <c r="H37" s="41"/>
      <c r="I37" s="39" t="s">
        <v>94</v>
      </c>
      <c r="J37" s="39"/>
      <c r="K37" s="42" t="n">
        <v>3.4</v>
      </c>
      <c r="L37" s="40"/>
      <c r="M37" s="40"/>
      <c r="N37" s="41"/>
      <c r="O37" s="39" t="s">
        <v>94</v>
      </c>
      <c r="P37" s="39"/>
      <c r="Q37" s="42" t="n">
        <v>3</v>
      </c>
      <c r="R37" s="43"/>
      <c r="S37" s="43"/>
      <c r="T37" s="41"/>
      <c r="U37" s="39" t="s">
        <v>94</v>
      </c>
      <c r="V37" s="39"/>
      <c r="W37" s="42" t="n">
        <v>3</v>
      </c>
      <c r="X37" s="43"/>
      <c r="Y37" s="43"/>
      <c r="Z37" s="41"/>
      <c r="AA37" s="39" t="s">
        <v>94</v>
      </c>
      <c r="AB37" s="39"/>
      <c r="AC37" s="42"/>
      <c r="AD37" s="43"/>
      <c r="AE37" s="43"/>
    </row>
    <row r="38" s="45" customFormat="true" ht="30" hidden="false" customHeight="true" outlineLevel="0" collapsed="false">
      <c r="A38" s="38"/>
      <c r="B38" s="38"/>
      <c r="C38" s="39" t="s">
        <v>95</v>
      </c>
      <c r="D38" s="39"/>
      <c r="E38" s="46" t="n">
        <f aca="false">E33*70+E34*75+E35*25+E36*60+E37*45</f>
        <v>809.5</v>
      </c>
      <c r="F38" s="40"/>
      <c r="G38" s="40"/>
      <c r="H38" s="41"/>
      <c r="I38" s="39" t="s">
        <v>95</v>
      </c>
      <c r="J38" s="39"/>
      <c r="K38" s="46" t="n">
        <f aca="false">K33*70+K34*75+K35*25+K36*60+K37*45</f>
        <v>818.5</v>
      </c>
      <c r="L38" s="40"/>
      <c r="M38" s="40"/>
      <c r="N38" s="41"/>
      <c r="O38" s="39" t="s">
        <v>95</v>
      </c>
      <c r="P38" s="39"/>
      <c r="Q38" s="46" t="n">
        <f aca="false">Q33*70+Q34*75+Q35*25+Q36*150+Q37*45</f>
        <v>789</v>
      </c>
      <c r="R38" s="40"/>
      <c r="S38" s="40"/>
      <c r="T38" s="41"/>
      <c r="U38" s="39" t="s">
        <v>95</v>
      </c>
      <c r="V38" s="39"/>
      <c r="W38" s="46" t="n">
        <f aca="false">W33*70+W34*75+W35*25+W36*60+W37*45</f>
        <v>832</v>
      </c>
      <c r="X38" s="40"/>
      <c r="Y38" s="40"/>
      <c r="Z38" s="41"/>
      <c r="AA38" s="39" t="s">
        <v>95</v>
      </c>
      <c r="AB38" s="39"/>
      <c r="AC38" s="46" t="n">
        <f aca="false">AC33*70+AC34*75+AC35*25+AC36*60+AC37*45</f>
        <v>0</v>
      </c>
      <c r="AD38" s="40"/>
      <c r="AE38" s="40"/>
    </row>
    <row r="39" s="45" customFormat="true" ht="47.25" hidden="false" customHeight="true" outlineLevel="0" collapsed="false">
      <c r="A39" s="47" t="s">
        <v>96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</row>
    <row r="40" s="50" customFormat="true" ht="30" hidden="false" customHeight="true" outlineLevel="0" collapsed="false">
      <c r="A40" s="48" t="s">
        <v>97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9"/>
      <c r="AE40" s="49"/>
    </row>
    <row r="41" customFormat="false" ht="30" hidden="false" customHeight="true" outlineLevel="0" collapsed="false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1"/>
      <c r="R41" s="49"/>
      <c r="S41" s="49"/>
      <c r="T41" s="49"/>
      <c r="U41" s="49"/>
      <c r="V41" s="49"/>
      <c r="W41" s="51"/>
      <c r="X41" s="49"/>
      <c r="Y41" s="49"/>
      <c r="Z41" s="49"/>
      <c r="AA41" s="49"/>
      <c r="AB41" s="49"/>
      <c r="AC41" s="51"/>
      <c r="AD41" s="49"/>
      <c r="AE41" s="49"/>
    </row>
    <row r="42" customFormat="false" ht="30" hidden="false" customHeight="true" outlineLevel="0" collapsed="false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51"/>
      <c r="R42" s="49"/>
      <c r="S42" s="49"/>
      <c r="T42" s="49"/>
      <c r="U42" s="49"/>
      <c r="V42" s="49"/>
      <c r="W42" s="51"/>
      <c r="X42" s="49"/>
      <c r="Y42" s="49"/>
      <c r="Z42" s="49"/>
      <c r="AA42" s="49"/>
      <c r="AB42" s="49"/>
      <c r="AC42" s="51"/>
      <c r="AD42" s="49"/>
      <c r="AE42" s="49"/>
    </row>
    <row r="43" customFormat="false" ht="30" hidden="false" customHeight="true" outlineLevel="0" collapsed="false"/>
    <row r="44" customFormat="false" ht="30" hidden="false" customHeight="true" outlineLevel="0" collapsed="false"/>
    <row r="45" customFormat="false" ht="30" hidden="false" customHeight="true" outlineLevel="0" collapsed="false"/>
    <row r="1048576" customFormat="false" ht="12.8" hidden="false" customHeight="false" outlineLevel="0" collapsed="false"/>
  </sheetData>
  <mergeCells count="107">
    <mergeCell ref="A1:AE1"/>
    <mergeCell ref="B2:G2"/>
    <mergeCell ref="H2:M2"/>
    <mergeCell ref="N2:S2"/>
    <mergeCell ref="T2:Y2"/>
    <mergeCell ref="Z2:AE2"/>
    <mergeCell ref="A3:B3"/>
    <mergeCell ref="C3:E3"/>
    <mergeCell ref="I3:K3"/>
    <mergeCell ref="O3:Q3"/>
    <mergeCell ref="U3:W3"/>
    <mergeCell ref="AA3:AC3"/>
    <mergeCell ref="A4:B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7:A15"/>
    <mergeCell ref="B7:B15"/>
    <mergeCell ref="H7:H15"/>
    <mergeCell ref="N7:N15"/>
    <mergeCell ref="T7:T15"/>
    <mergeCell ref="Z7:Z15"/>
    <mergeCell ref="A16:A23"/>
    <mergeCell ref="B16:B23"/>
    <mergeCell ref="H16:H23"/>
    <mergeCell ref="N16:N23"/>
    <mergeCell ref="T16:T23"/>
    <mergeCell ref="Z16:Z23"/>
    <mergeCell ref="A24:A25"/>
    <mergeCell ref="B24:B25"/>
    <mergeCell ref="H24:H25"/>
    <mergeCell ref="N24:N25"/>
    <mergeCell ref="T24:T25"/>
    <mergeCell ref="Z24:Z25"/>
    <mergeCell ref="A26:A31"/>
    <mergeCell ref="B26:B31"/>
    <mergeCell ref="H26:H31"/>
    <mergeCell ref="N26:N31"/>
    <mergeCell ref="T26:T31"/>
    <mergeCell ref="Z26:Z31"/>
    <mergeCell ref="AF32:AH32"/>
    <mergeCell ref="A33:B38"/>
    <mergeCell ref="C33:D33"/>
    <mergeCell ref="H33:H38"/>
    <mergeCell ref="I33:J33"/>
    <mergeCell ref="N33:N38"/>
    <mergeCell ref="O33:P33"/>
    <mergeCell ref="T33:T38"/>
    <mergeCell ref="U33:V33"/>
    <mergeCell ref="Z33:Z38"/>
    <mergeCell ref="AA33:AB33"/>
    <mergeCell ref="AF33:AH34"/>
    <mergeCell ref="C34:D34"/>
    <mergeCell ref="I34:J34"/>
    <mergeCell ref="O34:P34"/>
    <mergeCell ref="U34:V34"/>
    <mergeCell ref="AA34:AB34"/>
    <mergeCell ref="C35:D35"/>
    <mergeCell ref="I35:J35"/>
    <mergeCell ref="O35:P35"/>
    <mergeCell ref="U35:V35"/>
    <mergeCell ref="AA35:AB35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  <mergeCell ref="C38:D38"/>
    <mergeCell ref="I38:J38"/>
    <mergeCell ref="O38:P38"/>
    <mergeCell ref="U38:V38"/>
    <mergeCell ref="AA38:AB38"/>
    <mergeCell ref="A39:AE39"/>
    <mergeCell ref="A40:AC40"/>
  </mergeCells>
  <printOptions headings="false" gridLines="false" gridLinesSet="true" horizontalCentered="true" verticalCentered="true"/>
  <pageMargins left="0" right="0" top="0" bottom="0" header="0.511811023622047" footer="0.511811023622047"/>
  <pageSetup paperSize="9" scale="2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H1048576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I31" activeCellId="0" sqref="I31"/>
    </sheetView>
  </sheetViews>
  <sheetFormatPr defaultColWidth="8.87109375" defaultRowHeight="4.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1" width="6.44"/>
    <col collapsed="false" customWidth="true" hidden="false" outlineLevel="0" max="3" min="3" style="1" width="56.89"/>
    <col collapsed="false" customWidth="true" hidden="false" outlineLevel="0" max="4" min="4" style="1" width="19.24"/>
    <col collapsed="false" customWidth="true" hidden="false" outlineLevel="0" max="5" min="5" style="1" width="20.66"/>
    <col collapsed="false" customWidth="true" hidden="true" outlineLevel="0" max="6" min="6" style="1" width="12.11"/>
    <col collapsed="false" customWidth="true" hidden="true" outlineLevel="0" max="7" min="7" style="1" width="16.22"/>
    <col collapsed="false" customWidth="true" hidden="false" outlineLevel="0" max="8" min="8" style="1" width="8.44"/>
    <col collapsed="false" customWidth="true" hidden="false" outlineLevel="0" max="9" min="9" style="1" width="53.66"/>
    <col collapsed="false" customWidth="true" hidden="false" outlineLevel="0" max="10" min="10" style="1" width="16.44"/>
    <col collapsed="false" customWidth="true" hidden="false" outlineLevel="0" max="11" min="11" style="1" width="20.66"/>
    <col collapsed="false" customWidth="true" hidden="true" outlineLevel="0" max="12" min="12" style="1" width="18.45"/>
    <col collapsed="false" customWidth="true" hidden="true" outlineLevel="0" max="13" min="13" style="1" width="15.22"/>
    <col collapsed="false" customWidth="true" hidden="false" outlineLevel="0" max="14" min="14" style="1" width="8.44"/>
    <col collapsed="false" customWidth="true" hidden="false" outlineLevel="0" max="15" min="15" style="1" width="62"/>
    <col collapsed="false" customWidth="true" hidden="false" outlineLevel="0" max="16" min="16" style="1" width="18"/>
    <col collapsed="false" customWidth="true" hidden="false" outlineLevel="0" max="17" min="17" style="2" width="20.66"/>
    <col collapsed="false" customWidth="true" hidden="true" outlineLevel="0" max="18" min="18" style="1" width="15.66"/>
    <col collapsed="false" customWidth="true" hidden="true" outlineLevel="0" max="19" min="19" style="3" width="15.66"/>
    <col collapsed="false" customWidth="true" hidden="false" outlineLevel="0" max="20" min="20" style="1" width="8.44"/>
    <col collapsed="false" customWidth="true" hidden="false" outlineLevel="0" max="21" min="21" style="1" width="55.22"/>
    <col collapsed="false" customWidth="true" hidden="false" outlineLevel="0" max="22" min="22" style="1" width="15.22"/>
    <col collapsed="false" customWidth="true" hidden="false" outlineLevel="0" max="23" min="23" style="2" width="20.66"/>
    <col collapsed="false" customWidth="true" hidden="true" outlineLevel="0" max="25" min="24" style="1" width="15.66"/>
    <col collapsed="false" customWidth="true" hidden="true" outlineLevel="0" max="26" min="26" style="1" width="8.44"/>
    <col collapsed="false" customWidth="true" hidden="true" outlineLevel="0" max="27" min="27" style="1" width="66.44"/>
    <col collapsed="false" customWidth="true" hidden="true" outlineLevel="0" max="28" min="28" style="1" width="16.44"/>
    <col collapsed="false" customWidth="true" hidden="true" outlineLevel="0" max="29" min="29" style="2" width="20.66"/>
    <col collapsed="false" customWidth="true" hidden="true" outlineLevel="0" max="30" min="30" style="1" width="14.22"/>
    <col collapsed="false" customWidth="true" hidden="true" outlineLevel="0" max="31" min="31" style="1" width="15.66"/>
    <col collapsed="false" customWidth="false" hidden="false" outlineLevel="0" max="1024" min="32" style="1" width="8.88"/>
  </cols>
  <sheetData>
    <row r="1" s="5" customFormat="true" ht="83.25" hidden="false" customHeight="true" outlineLevel="0" collapsed="false">
      <c r="A1" s="4" t="s">
        <v>241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54.75" hidden="false" customHeight="true" outlineLevel="0" collapsed="false">
      <c r="A2" s="6" t="s">
        <v>1</v>
      </c>
      <c r="B2" s="7" t="n">
        <v>44739</v>
      </c>
      <c r="C2" s="7"/>
      <c r="D2" s="7"/>
      <c r="E2" s="7"/>
      <c r="F2" s="7"/>
      <c r="G2" s="7"/>
      <c r="H2" s="8" t="n">
        <f aca="false">B2+1</f>
        <v>44740</v>
      </c>
      <c r="I2" s="8"/>
      <c r="J2" s="8"/>
      <c r="K2" s="8"/>
      <c r="L2" s="8"/>
      <c r="M2" s="8"/>
      <c r="N2" s="9" t="n">
        <f aca="false">H2+1</f>
        <v>44741</v>
      </c>
      <c r="O2" s="9"/>
      <c r="P2" s="9"/>
      <c r="Q2" s="9"/>
      <c r="R2" s="9"/>
      <c r="S2" s="9"/>
      <c r="T2" s="10" t="n">
        <f aca="false">N2+1</f>
        <v>44742</v>
      </c>
      <c r="U2" s="10"/>
      <c r="V2" s="10"/>
      <c r="W2" s="10"/>
      <c r="X2" s="10"/>
      <c r="Y2" s="10"/>
      <c r="Z2" s="11" t="n">
        <f aca="false">T2+1</f>
        <v>44743</v>
      </c>
      <c r="AA2" s="11"/>
      <c r="AB2" s="11"/>
      <c r="AC2" s="11"/>
      <c r="AD2" s="11"/>
      <c r="AE2" s="11"/>
    </row>
    <row r="3" customFormat="false" ht="36" hidden="false" customHeight="true" outlineLevel="0" collapsed="false">
      <c r="A3" s="12" t="s">
        <v>2</v>
      </c>
      <c r="B3" s="12"/>
      <c r="C3" s="13" t="n">
        <v>20</v>
      </c>
      <c r="D3" s="13"/>
      <c r="E3" s="13"/>
      <c r="F3" s="14"/>
      <c r="G3" s="14"/>
      <c r="H3" s="6"/>
      <c r="I3" s="13" t="n">
        <f aca="false">C3</f>
        <v>20</v>
      </c>
      <c r="J3" s="13"/>
      <c r="K3" s="13"/>
      <c r="L3" s="14"/>
      <c r="M3" s="14"/>
      <c r="N3" s="6"/>
      <c r="O3" s="13" t="n">
        <f aca="false">I3</f>
        <v>20</v>
      </c>
      <c r="P3" s="13"/>
      <c r="Q3" s="13"/>
      <c r="R3" s="14"/>
      <c r="S3" s="14"/>
      <c r="T3" s="6"/>
      <c r="U3" s="13" t="n">
        <f aca="false">O3</f>
        <v>20</v>
      </c>
      <c r="V3" s="13"/>
      <c r="W3" s="13"/>
      <c r="X3" s="14"/>
      <c r="Y3" s="14"/>
      <c r="Z3" s="6"/>
      <c r="AA3" s="13" t="n">
        <f aca="false">U3</f>
        <v>20</v>
      </c>
      <c r="AB3" s="13"/>
      <c r="AC3" s="13"/>
      <c r="AD3" s="14"/>
      <c r="AE3" s="14"/>
    </row>
    <row r="4" customFormat="false" ht="31.5" hidden="false" customHeight="true" outlineLevel="0" collapsed="false">
      <c r="A4" s="12"/>
      <c r="B4" s="12"/>
      <c r="C4" s="13" t="s">
        <v>3</v>
      </c>
      <c r="D4" s="13" t="s">
        <v>4</v>
      </c>
      <c r="E4" s="15" t="s">
        <v>5</v>
      </c>
      <c r="F4" s="12" t="s">
        <v>6</v>
      </c>
      <c r="G4" s="12" t="s">
        <v>7</v>
      </c>
      <c r="H4" s="6"/>
      <c r="I4" s="13" t="s">
        <v>3</v>
      </c>
      <c r="J4" s="13" t="s">
        <v>4</v>
      </c>
      <c r="K4" s="15" t="s">
        <v>5</v>
      </c>
      <c r="L4" s="12" t="s">
        <v>6</v>
      </c>
      <c r="M4" s="12" t="s">
        <v>7</v>
      </c>
      <c r="N4" s="6"/>
      <c r="O4" s="13" t="s">
        <v>3</v>
      </c>
      <c r="P4" s="13" t="s">
        <v>4</v>
      </c>
      <c r="Q4" s="15" t="s">
        <v>5</v>
      </c>
      <c r="R4" s="12" t="s">
        <v>6</v>
      </c>
      <c r="S4" s="12" t="s">
        <v>7</v>
      </c>
      <c r="T4" s="6"/>
      <c r="U4" s="13" t="s">
        <v>3</v>
      </c>
      <c r="V4" s="13" t="s">
        <v>4</v>
      </c>
      <c r="W4" s="15" t="s">
        <v>5</v>
      </c>
      <c r="X4" s="12" t="s">
        <v>6</v>
      </c>
      <c r="Y4" s="12" t="s">
        <v>7</v>
      </c>
      <c r="Z4" s="6"/>
      <c r="AA4" s="13" t="s">
        <v>3</v>
      </c>
      <c r="AB4" s="13" t="s">
        <v>4</v>
      </c>
      <c r="AC4" s="15" t="s">
        <v>5</v>
      </c>
      <c r="AD4" s="12" t="s">
        <v>6</v>
      </c>
      <c r="AE4" s="12" t="s">
        <v>7</v>
      </c>
    </row>
    <row r="5" s="21" customFormat="true" ht="36" hidden="false" customHeight="true" outlineLevel="0" collapsed="false">
      <c r="A5" s="16" t="s">
        <v>8</v>
      </c>
      <c r="B5" s="17"/>
      <c r="C5" s="18" t="s">
        <v>9</v>
      </c>
      <c r="D5" s="18"/>
      <c r="E5" s="18"/>
      <c r="F5" s="19"/>
      <c r="G5" s="18"/>
      <c r="H5" s="17" t="s">
        <v>99</v>
      </c>
      <c r="I5" s="18" t="s">
        <v>100</v>
      </c>
      <c r="J5" s="18" t="s">
        <v>101</v>
      </c>
      <c r="K5" s="18"/>
      <c r="L5" s="18"/>
      <c r="M5" s="18"/>
      <c r="N5" s="17"/>
      <c r="O5" s="18" t="s">
        <v>9</v>
      </c>
      <c r="P5" s="18"/>
      <c r="Q5" s="18"/>
      <c r="R5" s="19"/>
      <c r="S5" s="18"/>
      <c r="T5" s="20"/>
      <c r="U5" s="18" t="s">
        <v>9</v>
      </c>
      <c r="V5" s="18"/>
      <c r="W5" s="18"/>
      <c r="X5" s="19"/>
      <c r="Y5" s="18"/>
      <c r="Z5" s="20"/>
      <c r="AA5" s="18"/>
      <c r="AB5" s="18"/>
      <c r="AC5" s="18"/>
      <c r="AD5" s="19"/>
      <c r="AE5" s="18"/>
    </row>
    <row r="6" s="21" customFormat="true" ht="36" hidden="false" customHeight="true" outlineLevel="0" collapsed="false">
      <c r="A6" s="16"/>
      <c r="B6" s="17"/>
      <c r="C6" s="18"/>
      <c r="D6" s="18"/>
      <c r="E6" s="18"/>
      <c r="F6" s="19"/>
      <c r="G6" s="18"/>
      <c r="H6" s="17"/>
      <c r="I6" s="18"/>
      <c r="J6" s="18"/>
      <c r="K6" s="18"/>
      <c r="L6" s="18"/>
      <c r="M6" s="18"/>
      <c r="N6" s="17"/>
      <c r="O6" s="18"/>
      <c r="P6" s="18"/>
      <c r="Q6" s="18"/>
      <c r="R6" s="19"/>
      <c r="S6" s="18"/>
      <c r="T6" s="20"/>
      <c r="U6" s="18"/>
      <c r="V6" s="18"/>
      <c r="W6" s="18"/>
      <c r="X6" s="19"/>
      <c r="Y6" s="18"/>
      <c r="Z6" s="20"/>
      <c r="AA6" s="18"/>
      <c r="AB6" s="18"/>
      <c r="AC6" s="18"/>
      <c r="AD6" s="19"/>
      <c r="AE6" s="18"/>
    </row>
    <row r="7" s="27" customFormat="true" ht="49.5" hidden="false" customHeight="true" outlineLevel="0" collapsed="false">
      <c r="A7" s="52" t="s">
        <v>10</v>
      </c>
      <c r="B7" s="23" t="s">
        <v>242</v>
      </c>
      <c r="C7" s="24" t="s">
        <v>173</v>
      </c>
      <c r="D7" s="24" t="s">
        <v>27</v>
      </c>
      <c r="E7" s="25"/>
      <c r="F7" s="25"/>
      <c r="G7" s="25"/>
      <c r="H7" s="23" t="s">
        <v>243</v>
      </c>
      <c r="I7" s="24" t="s">
        <v>24</v>
      </c>
      <c r="J7" s="24" t="s">
        <v>25</v>
      </c>
      <c r="K7" s="25"/>
      <c r="L7" s="25"/>
      <c r="M7" s="25"/>
      <c r="N7" s="23" t="s">
        <v>244</v>
      </c>
      <c r="O7" s="24" t="s">
        <v>176</v>
      </c>
      <c r="P7" s="24" t="s">
        <v>13</v>
      </c>
      <c r="Q7" s="25"/>
      <c r="R7" s="25"/>
      <c r="S7" s="25"/>
      <c r="T7" s="23" t="s">
        <v>245</v>
      </c>
      <c r="U7" s="24" t="s">
        <v>185</v>
      </c>
      <c r="V7" s="24" t="s">
        <v>21</v>
      </c>
      <c r="W7" s="25"/>
      <c r="X7" s="25"/>
      <c r="Y7" s="25"/>
      <c r="Z7" s="23"/>
      <c r="AA7" s="24"/>
      <c r="AB7" s="24"/>
      <c r="AC7" s="25"/>
      <c r="AD7" s="25"/>
      <c r="AE7" s="25"/>
    </row>
    <row r="8" s="27" customFormat="true" ht="49.5" hidden="false" customHeight="true" outlineLevel="0" collapsed="false">
      <c r="A8" s="52"/>
      <c r="B8" s="23"/>
      <c r="C8" s="24" t="s">
        <v>178</v>
      </c>
      <c r="D8" s="24" t="s">
        <v>27</v>
      </c>
      <c r="E8" s="25"/>
      <c r="F8" s="25"/>
      <c r="G8" s="25"/>
      <c r="H8" s="23"/>
      <c r="I8" s="24" t="s">
        <v>179</v>
      </c>
      <c r="J8" s="24" t="s">
        <v>128</v>
      </c>
      <c r="K8" s="25"/>
      <c r="L8" s="25"/>
      <c r="M8" s="25"/>
      <c r="N8" s="23"/>
      <c r="O8" s="65" t="s">
        <v>246</v>
      </c>
      <c r="P8" s="65" t="s">
        <v>247</v>
      </c>
      <c r="Q8" s="66" t="n">
        <v>1</v>
      </c>
      <c r="R8" s="67" t="n">
        <v>65</v>
      </c>
      <c r="S8" s="67" t="n">
        <f aca="false">Q8*R8</f>
        <v>65</v>
      </c>
      <c r="T8" s="23"/>
      <c r="U8" s="65" t="s">
        <v>209</v>
      </c>
      <c r="V8" s="65" t="s">
        <v>27</v>
      </c>
      <c r="W8" s="67" t="n">
        <v>0.3</v>
      </c>
      <c r="X8" s="67" t="n">
        <v>81</v>
      </c>
      <c r="Y8" s="67" t="n">
        <f aca="false">W8*X8</f>
        <v>24.3</v>
      </c>
      <c r="Z8" s="23"/>
      <c r="AA8" s="24"/>
      <c r="AB8" s="24"/>
      <c r="AC8" s="25"/>
      <c r="AD8" s="25"/>
      <c r="AE8" s="25"/>
    </row>
    <row r="9" s="27" customFormat="true" ht="49.5" hidden="false" customHeight="true" outlineLevel="0" collapsed="false">
      <c r="A9" s="52"/>
      <c r="B9" s="23"/>
      <c r="C9" s="65" t="s">
        <v>248</v>
      </c>
      <c r="D9" s="65" t="s">
        <v>249</v>
      </c>
      <c r="E9" s="67" t="n">
        <v>1.2</v>
      </c>
      <c r="F9" s="67" t="n">
        <v>85</v>
      </c>
      <c r="G9" s="67" t="n">
        <f aca="false">E9*F9</f>
        <v>102</v>
      </c>
      <c r="H9" s="23"/>
      <c r="I9" s="65" t="s">
        <v>250</v>
      </c>
      <c r="J9" s="65" t="s">
        <v>251</v>
      </c>
      <c r="K9" s="68" t="n">
        <v>0.3</v>
      </c>
      <c r="L9" s="67" t="n">
        <v>92</v>
      </c>
      <c r="M9" s="67" t="n">
        <f aca="false">K9*L9</f>
        <v>27.6</v>
      </c>
      <c r="N9" s="23"/>
      <c r="O9" s="65" t="s">
        <v>252</v>
      </c>
      <c r="P9" s="65" t="s">
        <v>253</v>
      </c>
      <c r="Q9" s="67" t="n">
        <v>1.2</v>
      </c>
      <c r="R9" s="67" t="n">
        <v>175</v>
      </c>
      <c r="S9" s="67" t="n">
        <f aca="false">Q9*R9</f>
        <v>210</v>
      </c>
      <c r="T9" s="23"/>
      <c r="U9" s="65" t="s">
        <v>254</v>
      </c>
      <c r="V9" s="65" t="s">
        <v>249</v>
      </c>
      <c r="W9" s="67" t="n">
        <v>1.2</v>
      </c>
      <c r="X9" s="67" t="n">
        <v>215</v>
      </c>
      <c r="Y9" s="67" t="n">
        <f aca="false">W9*X9</f>
        <v>258</v>
      </c>
      <c r="Z9" s="23"/>
      <c r="AA9" s="24"/>
      <c r="AB9" s="24"/>
      <c r="AC9" s="25"/>
      <c r="AD9" s="25"/>
      <c r="AE9" s="25"/>
    </row>
    <row r="10" s="27" customFormat="true" ht="49.5" hidden="false" customHeight="true" outlineLevel="0" collapsed="false">
      <c r="A10" s="52"/>
      <c r="B10" s="23"/>
      <c r="C10" s="24" t="s">
        <v>50</v>
      </c>
      <c r="D10" s="24" t="s">
        <v>21</v>
      </c>
      <c r="E10" s="25"/>
      <c r="F10" s="25"/>
      <c r="G10" s="25"/>
      <c r="H10" s="23"/>
      <c r="I10" s="24" t="s">
        <v>187</v>
      </c>
      <c r="J10" s="24" t="s">
        <v>188</v>
      </c>
      <c r="K10" s="25"/>
      <c r="L10" s="25"/>
      <c r="M10" s="25"/>
      <c r="N10" s="23"/>
      <c r="O10" s="24" t="s">
        <v>56</v>
      </c>
      <c r="P10" s="24" t="s">
        <v>57</v>
      </c>
      <c r="Q10" s="25"/>
      <c r="R10" s="25"/>
      <c r="S10" s="25"/>
      <c r="T10" s="23"/>
      <c r="U10" s="24" t="s">
        <v>144</v>
      </c>
      <c r="V10" s="24" t="s">
        <v>37</v>
      </c>
      <c r="W10" s="25"/>
      <c r="X10" s="25"/>
      <c r="Y10" s="25"/>
      <c r="Z10" s="23"/>
      <c r="AA10" s="24"/>
      <c r="AB10" s="24"/>
      <c r="AC10" s="25"/>
      <c r="AD10" s="25"/>
      <c r="AE10" s="25"/>
    </row>
    <row r="11" s="27" customFormat="true" ht="49.5" hidden="false" customHeight="true" outlineLevel="0" collapsed="false">
      <c r="A11" s="52"/>
      <c r="B11" s="23"/>
      <c r="C11" s="24" t="s">
        <v>185</v>
      </c>
      <c r="D11" s="24" t="s">
        <v>21</v>
      </c>
      <c r="E11" s="25"/>
      <c r="F11" s="25"/>
      <c r="G11" s="25"/>
      <c r="H11" s="23"/>
      <c r="I11" s="24"/>
      <c r="J11" s="24"/>
      <c r="K11" s="25"/>
      <c r="L11" s="25"/>
      <c r="M11" s="25"/>
      <c r="N11" s="23"/>
      <c r="O11" s="69" t="s">
        <v>131</v>
      </c>
      <c r="P11" s="69" t="s">
        <v>194</v>
      </c>
      <c r="Q11" s="60"/>
      <c r="R11" s="60"/>
      <c r="S11" s="60"/>
      <c r="T11" s="23"/>
      <c r="U11" s="24"/>
      <c r="V11" s="24"/>
      <c r="W11" s="25"/>
      <c r="X11" s="25"/>
      <c r="Y11" s="25"/>
      <c r="Z11" s="23"/>
      <c r="AA11" s="24"/>
      <c r="AB11" s="24"/>
      <c r="AC11" s="25"/>
      <c r="AD11" s="25"/>
      <c r="AE11" s="25"/>
    </row>
    <row r="12" s="27" customFormat="true" ht="49.5" hidden="false" customHeight="true" outlineLevel="0" collapsed="false">
      <c r="A12" s="52"/>
      <c r="B12" s="23"/>
      <c r="C12" s="24" t="s">
        <v>191</v>
      </c>
      <c r="D12" s="24" t="s">
        <v>192</v>
      </c>
      <c r="E12" s="25"/>
      <c r="F12" s="25"/>
      <c r="G12" s="25"/>
      <c r="H12" s="23"/>
      <c r="I12" s="24"/>
      <c r="J12" s="24"/>
      <c r="K12" s="25"/>
      <c r="L12" s="25"/>
      <c r="M12" s="25"/>
      <c r="N12" s="23"/>
      <c r="O12" s="70"/>
      <c r="P12" s="70"/>
      <c r="Q12" s="71"/>
      <c r="R12" s="71"/>
      <c r="S12" s="25"/>
      <c r="T12" s="23"/>
      <c r="U12" s="24"/>
      <c r="V12" s="24"/>
      <c r="W12" s="25"/>
      <c r="X12" s="25"/>
      <c r="Y12" s="25"/>
      <c r="Z12" s="23"/>
      <c r="AA12" s="24"/>
      <c r="AB12" s="24"/>
      <c r="AC12" s="25"/>
      <c r="AD12" s="25"/>
      <c r="AE12" s="25"/>
    </row>
    <row r="13" s="27" customFormat="true" ht="49.5" hidden="false" customHeight="true" outlineLevel="0" collapsed="false">
      <c r="A13" s="52"/>
      <c r="B13" s="23"/>
      <c r="C13" s="24" t="s">
        <v>197</v>
      </c>
      <c r="D13" s="24" t="s">
        <v>198</v>
      </c>
      <c r="E13" s="25"/>
      <c r="F13" s="25"/>
      <c r="G13" s="25"/>
      <c r="H13" s="23"/>
      <c r="I13" s="24"/>
      <c r="J13" s="24"/>
      <c r="K13" s="25"/>
      <c r="L13" s="25"/>
      <c r="M13" s="25"/>
      <c r="N13" s="23"/>
      <c r="O13" s="64"/>
      <c r="P13" s="24"/>
      <c r="Q13" s="25"/>
      <c r="R13" s="25"/>
      <c r="S13" s="25"/>
      <c r="T13" s="23"/>
      <c r="U13" s="24"/>
      <c r="V13" s="24"/>
      <c r="W13" s="25"/>
      <c r="X13" s="25"/>
      <c r="Y13" s="25"/>
      <c r="Z13" s="23"/>
      <c r="AA13" s="24"/>
      <c r="AB13" s="24"/>
      <c r="AC13" s="25"/>
      <c r="AD13" s="25"/>
      <c r="AE13" s="25"/>
    </row>
    <row r="14" s="27" customFormat="true" ht="49.5" hidden="false" customHeight="true" outlineLevel="0" collapsed="false">
      <c r="A14" s="52"/>
      <c r="B14" s="23"/>
      <c r="C14" s="24"/>
      <c r="D14" s="24"/>
      <c r="E14" s="25"/>
      <c r="F14" s="25"/>
      <c r="G14" s="25"/>
      <c r="H14" s="23"/>
      <c r="I14" s="24"/>
      <c r="J14" s="24"/>
      <c r="K14" s="25"/>
      <c r="L14" s="25"/>
      <c r="M14" s="25"/>
      <c r="N14" s="23"/>
      <c r="O14" s="24"/>
      <c r="P14" s="24"/>
      <c r="Q14" s="25"/>
      <c r="R14" s="25"/>
      <c r="S14" s="25"/>
      <c r="T14" s="23"/>
      <c r="U14" s="24"/>
      <c r="V14" s="24"/>
      <c r="W14" s="25"/>
      <c r="X14" s="25"/>
      <c r="Y14" s="25"/>
      <c r="Z14" s="23"/>
      <c r="AA14" s="24"/>
      <c r="AB14" s="24"/>
      <c r="AC14" s="25"/>
      <c r="AD14" s="25"/>
      <c r="AE14" s="25"/>
    </row>
    <row r="15" s="27" customFormat="true" ht="49.5" hidden="false" customHeight="true" outlineLevel="0" collapsed="false">
      <c r="A15" s="52"/>
      <c r="B15" s="23"/>
      <c r="C15" s="24"/>
      <c r="D15" s="24"/>
      <c r="E15" s="25"/>
      <c r="F15" s="25"/>
      <c r="G15" s="25"/>
      <c r="H15" s="23"/>
      <c r="I15" s="24"/>
      <c r="J15" s="24"/>
      <c r="K15" s="25"/>
      <c r="L15" s="25"/>
      <c r="M15" s="25"/>
      <c r="N15" s="23"/>
      <c r="O15" s="24"/>
      <c r="P15" s="24"/>
      <c r="Q15" s="25"/>
      <c r="R15" s="25"/>
      <c r="S15" s="25"/>
      <c r="T15" s="23"/>
      <c r="U15" s="24"/>
      <c r="V15" s="24"/>
      <c r="W15" s="25"/>
      <c r="X15" s="25"/>
      <c r="Y15" s="25"/>
      <c r="Z15" s="23"/>
      <c r="AA15" s="24"/>
      <c r="AB15" s="24"/>
      <c r="AC15" s="25"/>
      <c r="AD15" s="25"/>
      <c r="AE15" s="25"/>
    </row>
    <row r="16" s="27" customFormat="true" ht="49.5" hidden="false" customHeight="true" outlineLevel="0" collapsed="false">
      <c r="A16" s="52" t="s">
        <v>44</v>
      </c>
      <c r="B16" s="23" t="s">
        <v>255</v>
      </c>
      <c r="C16" s="24" t="s">
        <v>24</v>
      </c>
      <c r="D16" s="24" t="s">
        <v>25</v>
      </c>
      <c r="E16" s="25"/>
      <c r="F16" s="25"/>
      <c r="G16" s="25"/>
      <c r="H16" s="23" t="s">
        <v>201</v>
      </c>
      <c r="I16" s="24" t="s">
        <v>24</v>
      </c>
      <c r="J16" s="24" t="s">
        <v>25</v>
      </c>
      <c r="K16" s="25"/>
      <c r="L16" s="25"/>
      <c r="M16" s="25"/>
      <c r="N16" s="23" t="s">
        <v>202</v>
      </c>
      <c r="O16" s="24" t="s">
        <v>24</v>
      </c>
      <c r="P16" s="24" t="s">
        <v>25</v>
      </c>
      <c r="Q16" s="25"/>
      <c r="R16" s="25"/>
      <c r="S16" s="25"/>
      <c r="T16" s="72" t="s">
        <v>256</v>
      </c>
      <c r="U16" s="24" t="s">
        <v>24</v>
      </c>
      <c r="V16" s="24" t="s">
        <v>25</v>
      </c>
      <c r="W16" s="25"/>
      <c r="X16" s="25"/>
      <c r="Y16" s="25"/>
      <c r="Z16" s="23"/>
      <c r="AA16" s="24"/>
      <c r="AB16" s="24"/>
      <c r="AC16" s="25"/>
      <c r="AD16" s="25"/>
      <c r="AE16" s="25"/>
    </row>
    <row r="17" s="27" customFormat="true" ht="49.5" hidden="false" customHeight="true" outlineLevel="0" collapsed="false">
      <c r="A17" s="52"/>
      <c r="B17" s="23"/>
      <c r="C17" s="24" t="s">
        <v>207</v>
      </c>
      <c r="D17" s="24" t="s">
        <v>29</v>
      </c>
      <c r="E17" s="25"/>
      <c r="F17" s="25"/>
      <c r="G17" s="25"/>
      <c r="H17" s="23"/>
      <c r="I17" s="24" t="s">
        <v>204</v>
      </c>
      <c r="J17" s="24" t="s">
        <v>205</v>
      </c>
      <c r="K17" s="25"/>
      <c r="L17" s="25"/>
      <c r="M17" s="25"/>
      <c r="N17" s="23"/>
      <c r="O17" s="24" t="s">
        <v>142</v>
      </c>
      <c r="P17" s="24" t="s">
        <v>143</v>
      </c>
      <c r="Q17" s="25"/>
      <c r="R17" s="25"/>
      <c r="S17" s="25"/>
      <c r="T17" s="72"/>
      <c r="U17" s="24" t="s">
        <v>167</v>
      </c>
      <c r="V17" s="24" t="s">
        <v>27</v>
      </c>
      <c r="W17" s="25"/>
      <c r="X17" s="25"/>
      <c r="Y17" s="25"/>
      <c r="Z17" s="23"/>
      <c r="AA17" s="24"/>
      <c r="AB17" s="24"/>
      <c r="AC17" s="25"/>
      <c r="AD17" s="25"/>
      <c r="AE17" s="25"/>
    </row>
    <row r="18" s="27" customFormat="true" ht="49.5" hidden="false" customHeight="true" outlineLevel="0" collapsed="false">
      <c r="A18" s="52"/>
      <c r="B18" s="23"/>
      <c r="C18" s="24" t="s">
        <v>137</v>
      </c>
      <c r="D18" s="24" t="s">
        <v>122</v>
      </c>
      <c r="E18" s="25"/>
      <c r="F18" s="25"/>
      <c r="G18" s="25"/>
      <c r="H18" s="23"/>
      <c r="I18" s="24" t="s">
        <v>209</v>
      </c>
      <c r="J18" s="24" t="s">
        <v>27</v>
      </c>
      <c r="K18" s="25"/>
      <c r="L18" s="25"/>
      <c r="M18" s="25"/>
      <c r="N18" s="23"/>
      <c r="O18" s="24"/>
      <c r="P18" s="24"/>
      <c r="Q18" s="25"/>
      <c r="R18" s="25"/>
      <c r="S18" s="25"/>
      <c r="T18" s="72"/>
      <c r="U18" s="73" t="s">
        <v>137</v>
      </c>
      <c r="V18" s="73" t="s">
        <v>122</v>
      </c>
      <c r="W18" s="67" t="n">
        <v>0.3</v>
      </c>
      <c r="X18" s="74" t="n">
        <v>115</v>
      </c>
      <c r="Y18" s="75" t="n">
        <f aca="false">W18*X18</f>
        <v>34.5</v>
      </c>
      <c r="Z18" s="23"/>
      <c r="AA18" s="24"/>
      <c r="AB18" s="24"/>
      <c r="AC18" s="25"/>
      <c r="AD18" s="25"/>
      <c r="AE18" s="25"/>
    </row>
    <row r="19" s="27" customFormat="true" ht="49.5" hidden="false" customHeight="true" outlineLevel="0" collapsed="false">
      <c r="A19" s="52"/>
      <c r="B19" s="23"/>
      <c r="C19" s="24" t="s">
        <v>142</v>
      </c>
      <c r="D19" s="24" t="s">
        <v>143</v>
      </c>
      <c r="E19" s="25"/>
      <c r="F19" s="25"/>
      <c r="G19" s="25"/>
      <c r="H19" s="23"/>
      <c r="I19" s="24" t="s">
        <v>210</v>
      </c>
      <c r="J19" s="24" t="s">
        <v>211</v>
      </c>
      <c r="K19" s="25"/>
      <c r="L19" s="25"/>
      <c r="M19" s="25"/>
      <c r="N19" s="23"/>
      <c r="O19" s="24"/>
      <c r="P19" s="24"/>
      <c r="Q19" s="25"/>
      <c r="R19" s="25"/>
      <c r="S19" s="25"/>
      <c r="T19" s="72"/>
      <c r="U19" s="24"/>
      <c r="V19" s="24"/>
      <c r="W19" s="25"/>
      <c r="X19" s="25"/>
      <c r="Y19" s="25"/>
      <c r="Z19" s="23"/>
      <c r="AA19" s="24"/>
      <c r="AB19" s="24"/>
      <c r="AC19" s="25"/>
      <c r="AD19" s="25"/>
      <c r="AE19" s="25"/>
    </row>
    <row r="20" s="27" customFormat="true" ht="49.5" hidden="false" customHeight="true" outlineLevel="0" collapsed="false">
      <c r="A20" s="52"/>
      <c r="B20" s="23"/>
      <c r="C20" s="24" t="s">
        <v>212</v>
      </c>
      <c r="D20" s="24" t="s">
        <v>213</v>
      </c>
      <c r="E20" s="25"/>
      <c r="F20" s="25"/>
      <c r="G20" s="25"/>
      <c r="H20" s="23"/>
      <c r="I20" s="24"/>
      <c r="J20" s="24"/>
      <c r="K20" s="25"/>
      <c r="L20" s="25"/>
      <c r="M20" s="25"/>
      <c r="N20" s="23"/>
      <c r="O20" s="24"/>
      <c r="P20" s="24"/>
      <c r="Q20" s="25"/>
      <c r="R20" s="25"/>
      <c r="S20" s="25"/>
      <c r="T20" s="72"/>
      <c r="U20" s="24"/>
      <c r="V20" s="24"/>
      <c r="W20" s="25"/>
      <c r="X20" s="25"/>
      <c r="Y20" s="25"/>
      <c r="Z20" s="23"/>
      <c r="AA20" s="24"/>
      <c r="AB20" s="24"/>
      <c r="AC20" s="25"/>
      <c r="AD20" s="25"/>
      <c r="AE20" s="25"/>
    </row>
    <row r="21" s="27" customFormat="true" ht="49.5" hidden="false" customHeight="true" outlineLevel="0" collapsed="false">
      <c r="A21" s="52"/>
      <c r="B21" s="23"/>
      <c r="C21" s="24"/>
      <c r="D21" s="24"/>
      <c r="E21" s="25"/>
      <c r="F21" s="25"/>
      <c r="G21" s="25"/>
      <c r="H21" s="23"/>
      <c r="I21" s="24"/>
      <c r="J21" s="24"/>
      <c r="K21" s="25"/>
      <c r="L21" s="25"/>
      <c r="M21" s="25"/>
      <c r="N21" s="23"/>
      <c r="O21" s="24"/>
      <c r="P21" s="24"/>
      <c r="Q21" s="25"/>
      <c r="R21" s="25"/>
      <c r="S21" s="25"/>
      <c r="T21" s="72"/>
      <c r="U21" s="24"/>
      <c r="V21" s="24"/>
      <c r="W21" s="25"/>
      <c r="X21" s="25"/>
      <c r="Y21" s="25"/>
      <c r="Z21" s="23"/>
      <c r="AA21" s="24"/>
      <c r="AB21" s="24"/>
      <c r="AC21" s="25"/>
      <c r="AD21" s="25"/>
      <c r="AE21" s="25"/>
    </row>
    <row r="22" s="27" customFormat="true" ht="49.5" hidden="false" customHeight="true" outlineLevel="0" collapsed="false">
      <c r="A22" s="52"/>
      <c r="B22" s="23"/>
      <c r="C22" s="24"/>
      <c r="D22" s="24"/>
      <c r="E22" s="25"/>
      <c r="F22" s="25"/>
      <c r="G22" s="25"/>
      <c r="H22" s="23"/>
      <c r="I22" s="24"/>
      <c r="J22" s="24"/>
      <c r="K22" s="25"/>
      <c r="L22" s="25"/>
      <c r="M22" s="25"/>
      <c r="N22" s="23"/>
      <c r="O22" s="24"/>
      <c r="P22" s="24"/>
      <c r="Q22" s="25"/>
      <c r="R22" s="25"/>
      <c r="S22" s="25"/>
      <c r="T22" s="72"/>
      <c r="U22" s="24"/>
      <c r="V22" s="24"/>
      <c r="W22" s="25"/>
      <c r="X22" s="25"/>
      <c r="Y22" s="25"/>
      <c r="Z22" s="23"/>
      <c r="AA22" s="24"/>
      <c r="AB22" s="24"/>
      <c r="AC22" s="25"/>
      <c r="AD22" s="25"/>
      <c r="AE22" s="25"/>
    </row>
    <row r="23" s="27" customFormat="true" ht="49.5" hidden="false" customHeight="true" outlineLevel="0" collapsed="false">
      <c r="A23" s="52"/>
      <c r="B23" s="23"/>
      <c r="C23" s="24"/>
      <c r="D23" s="24"/>
      <c r="E23" s="25"/>
      <c r="F23" s="25"/>
      <c r="G23" s="25"/>
      <c r="H23" s="23"/>
      <c r="I23" s="24"/>
      <c r="J23" s="24"/>
      <c r="K23" s="25"/>
      <c r="L23" s="25"/>
      <c r="M23" s="25"/>
      <c r="N23" s="23"/>
      <c r="O23" s="24"/>
      <c r="P23" s="24"/>
      <c r="Q23" s="25"/>
      <c r="R23" s="25"/>
      <c r="S23" s="25"/>
      <c r="T23" s="72"/>
      <c r="U23" s="24"/>
      <c r="V23" s="24"/>
      <c r="W23" s="25"/>
      <c r="X23" s="25"/>
      <c r="Y23" s="25"/>
      <c r="Z23" s="23"/>
      <c r="AA23" s="24"/>
      <c r="AB23" s="24"/>
      <c r="AC23" s="25"/>
      <c r="AD23" s="25"/>
      <c r="AE23" s="25"/>
    </row>
    <row r="24" s="27" customFormat="true" ht="49.5" hidden="false" customHeight="true" outlineLevel="0" collapsed="false">
      <c r="A24" s="52" t="s">
        <v>60</v>
      </c>
      <c r="B24" s="30" t="s">
        <v>61</v>
      </c>
      <c r="C24" s="24" t="s">
        <v>62</v>
      </c>
      <c r="D24" s="24" t="s">
        <v>21</v>
      </c>
      <c r="E24" s="25"/>
      <c r="F24" s="25"/>
      <c r="G24" s="25"/>
      <c r="H24" s="30" t="s">
        <v>61</v>
      </c>
      <c r="I24" s="24" t="s">
        <v>62</v>
      </c>
      <c r="J24" s="24" t="s">
        <v>21</v>
      </c>
      <c r="K24" s="25"/>
      <c r="L24" s="25"/>
      <c r="M24" s="25"/>
      <c r="N24" s="30" t="s">
        <v>61</v>
      </c>
      <c r="O24" s="24" t="s">
        <v>62</v>
      </c>
      <c r="P24" s="24" t="s">
        <v>21</v>
      </c>
      <c r="Q24" s="25"/>
      <c r="R24" s="25"/>
      <c r="S24" s="25"/>
      <c r="T24" s="30" t="s">
        <v>61</v>
      </c>
      <c r="U24" s="24" t="s">
        <v>62</v>
      </c>
      <c r="V24" s="24" t="s">
        <v>21</v>
      </c>
      <c r="W24" s="25"/>
      <c r="X24" s="25"/>
      <c r="Y24" s="25"/>
      <c r="Z24" s="23"/>
      <c r="AA24" s="24"/>
      <c r="AB24" s="24"/>
      <c r="AC24" s="25"/>
      <c r="AD24" s="25"/>
      <c r="AE24" s="25"/>
    </row>
    <row r="25" s="27" customFormat="true" ht="49.5" hidden="false" customHeight="true" outlineLevel="0" collapsed="false">
      <c r="A25" s="52"/>
      <c r="B25" s="30"/>
      <c r="C25" s="31" t="s">
        <v>158</v>
      </c>
      <c r="D25" s="31" t="s">
        <v>157</v>
      </c>
      <c r="E25" s="25"/>
      <c r="F25" s="25"/>
      <c r="G25" s="25"/>
      <c r="H25" s="30"/>
      <c r="I25" s="31" t="s">
        <v>216</v>
      </c>
      <c r="J25" s="31" t="s">
        <v>157</v>
      </c>
      <c r="K25" s="25"/>
      <c r="L25" s="60"/>
      <c r="M25" s="60"/>
      <c r="N25" s="30"/>
      <c r="O25" s="31" t="s">
        <v>217</v>
      </c>
      <c r="P25" s="31" t="s">
        <v>64</v>
      </c>
      <c r="Q25" s="25"/>
      <c r="R25" s="61"/>
      <c r="S25" s="61"/>
      <c r="T25" s="30"/>
      <c r="U25" s="31" t="s">
        <v>156</v>
      </c>
      <c r="V25" s="31" t="s">
        <v>64</v>
      </c>
      <c r="W25" s="25"/>
      <c r="X25" s="61"/>
      <c r="Y25" s="61"/>
      <c r="Z25" s="23"/>
      <c r="AA25" s="24"/>
      <c r="AB25" s="24"/>
      <c r="AC25" s="25"/>
      <c r="AD25" s="25"/>
      <c r="AE25" s="25"/>
    </row>
    <row r="26" s="27" customFormat="true" ht="49.5" hidden="false" customHeight="true" outlineLevel="0" collapsed="false">
      <c r="A26" s="52" t="s">
        <v>65</v>
      </c>
      <c r="B26" s="23" t="s">
        <v>257</v>
      </c>
      <c r="C26" s="24" t="s">
        <v>219</v>
      </c>
      <c r="D26" s="24" t="s">
        <v>68</v>
      </c>
      <c r="E26" s="25"/>
      <c r="F26" s="25"/>
      <c r="G26" s="25"/>
      <c r="H26" s="23" t="s">
        <v>220</v>
      </c>
      <c r="I26" s="24" t="s">
        <v>62</v>
      </c>
      <c r="J26" s="24" t="s">
        <v>21</v>
      </c>
      <c r="K26" s="25"/>
      <c r="L26" s="25"/>
      <c r="M26" s="25"/>
      <c r="N26" s="23" t="s">
        <v>221</v>
      </c>
      <c r="O26" s="24" t="s">
        <v>24</v>
      </c>
      <c r="P26" s="24" t="s">
        <v>25</v>
      </c>
      <c r="Q26" s="25"/>
      <c r="R26" s="25"/>
      <c r="S26" s="25"/>
      <c r="T26" s="23" t="s">
        <v>222</v>
      </c>
      <c r="U26" s="65" t="s">
        <v>258</v>
      </c>
      <c r="V26" s="65" t="s">
        <v>192</v>
      </c>
      <c r="W26" s="67" t="n">
        <v>0.3</v>
      </c>
      <c r="X26" s="67" t="n">
        <v>100</v>
      </c>
      <c r="Y26" s="67" t="n">
        <f aca="false">W26*X26</f>
        <v>30</v>
      </c>
      <c r="Z26" s="23"/>
      <c r="AA26" s="24"/>
      <c r="AB26" s="24"/>
      <c r="AC26" s="25"/>
      <c r="AD26" s="25"/>
      <c r="AE26" s="25"/>
    </row>
    <row r="27" s="27" customFormat="true" ht="49.5" hidden="false" customHeight="true" outlineLevel="0" collapsed="false">
      <c r="A27" s="52"/>
      <c r="B27" s="23"/>
      <c r="C27" s="24" t="s">
        <v>50</v>
      </c>
      <c r="D27" s="24" t="s">
        <v>21</v>
      </c>
      <c r="E27" s="25"/>
      <c r="F27" s="25"/>
      <c r="G27" s="25"/>
      <c r="H27" s="23"/>
      <c r="I27" s="24" t="s">
        <v>117</v>
      </c>
      <c r="J27" s="24" t="s">
        <v>118</v>
      </c>
      <c r="K27" s="25"/>
      <c r="L27" s="25"/>
      <c r="M27" s="25"/>
      <c r="N27" s="23"/>
      <c r="O27" s="65" t="s">
        <v>259</v>
      </c>
      <c r="P27" s="65" t="s">
        <v>253</v>
      </c>
      <c r="Q27" s="76" t="n">
        <v>1</v>
      </c>
      <c r="R27" s="67" t="n">
        <v>150</v>
      </c>
      <c r="S27" s="67" t="n">
        <f aca="false">Q27*R27</f>
        <v>150</v>
      </c>
      <c r="T27" s="23"/>
      <c r="U27" s="24" t="s">
        <v>74</v>
      </c>
      <c r="V27" s="24" t="s">
        <v>75</v>
      </c>
      <c r="W27" s="25"/>
      <c r="X27" s="25"/>
      <c r="Y27" s="25"/>
      <c r="Z27" s="23"/>
      <c r="AA27" s="24"/>
      <c r="AB27" s="24"/>
      <c r="AC27" s="25"/>
      <c r="AD27" s="25"/>
      <c r="AE27" s="25"/>
    </row>
    <row r="28" s="27" customFormat="true" ht="49.5" hidden="false" customHeight="true" outlineLevel="0" collapsed="false">
      <c r="A28" s="52"/>
      <c r="B28" s="23"/>
      <c r="C28" s="65" t="s">
        <v>117</v>
      </c>
      <c r="D28" s="65" t="s">
        <v>118</v>
      </c>
      <c r="E28" s="67" t="n">
        <v>0.3</v>
      </c>
      <c r="F28" s="67" t="n">
        <v>130</v>
      </c>
      <c r="G28" s="67" t="n">
        <f aca="false">E28*F28</f>
        <v>39</v>
      </c>
      <c r="H28" s="23"/>
      <c r="I28" s="24" t="s">
        <v>230</v>
      </c>
      <c r="J28" s="24" t="s">
        <v>231</v>
      </c>
      <c r="K28" s="25"/>
      <c r="L28" s="25"/>
      <c r="M28" s="25"/>
      <c r="N28" s="23"/>
      <c r="O28" s="24" t="s">
        <v>149</v>
      </c>
      <c r="P28" s="24" t="s">
        <v>27</v>
      </c>
      <c r="Q28" s="25"/>
      <c r="R28" s="25"/>
      <c r="S28" s="25"/>
      <c r="T28" s="23"/>
      <c r="U28" s="24" t="s">
        <v>233</v>
      </c>
      <c r="V28" s="24" t="s">
        <v>128</v>
      </c>
      <c r="W28" s="25"/>
      <c r="X28" s="25"/>
      <c r="Y28" s="25"/>
      <c r="Z28" s="23"/>
      <c r="AA28" s="24"/>
      <c r="AB28" s="24"/>
      <c r="AC28" s="25"/>
      <c r="AD28" s="25"/>
      <c r="AE28" s="25"/>
    </row>
    <row r="29" s="27" customFormat="true" ht="49.5" hidden="false" customHeight="true" outlineLevel="0" collapsed="false">
      <c r="A29" s="52"/>
      <c r="B29" s="23"/>
      <c r="C29" s="24" t="s">
        <v>228</v>
      </c>
      <c r="D29" s="24" t="s">
        <v>229</v>
      </c>
      <c r="E29" s="25"/>
      <c r="F29" s="25"/>
      <c r="G29" s="25"/>
      <c r="H29" s="23"/>
      <c r="I29" s="24" t="s">
        <v>234</v>
      </c>
      <c r="J29" s="24" t="s">
        <v>235</v>
      </c>
      <c r="K29" s="25"/>
      <c r="L29" s="25"/>
      <c r="M29" s="25"/>
      <c r="N29" s="23"/>
      <c r="O29" s="24"/>
      <c r="P29" s="24"/>
      <c r="Q29" s="25"/>
      <c r="R29" s="25"/>
      <c r="S29" s="25"/>
      <c r="T29" s="23"/>
      <c r="U29" s="24" t="s">
        <v>236</v>
      </c>
      <c r="V29" s="24" t="s">
        <v>237</v>
      </c>
      <c r="W29" s="25"/>
      <c r="X29" s="25"/>
      <c r="Y29" s="25"/>
      <c r="Z29" s="23"/>
      <c r="AA29" s="24"/>
      <c r="AB29" s="24"/>
      <c r="AC29" s="25"/>
      <c r="AD29" s="25"/>
      <c r="AE29" s="25"/>
    </row>
    <row r="30" s="27" customFormat="true" ht="49.5" hidden="false" customHeight="true" outlineLevel="0" collapsed="false">
      <c r="A30" s="52"/>
      <c r="B30" s="23"/>
      <c r="C30" s="24"/>
      <c r="D30" s="24"/>
      <c r="E30" s="25"/>
      <c r="F30" s="25"/>
      <c r="G30" s="25"/>
      <c r="H30" s="23"/>
      <c r="I30" s="24"/>
      <c r="J30" s="24"/>
      <c r="K30" s="25"/>
      <c r="L30" s="25"/>
      <c r="M30" s="25"/>
      <c r="N30" s="23"/>
      <c r="O30" s="24"/>
      <c r="P30" s="24"/>
      <c r="Q30" s="25"/>
      <c r="R30" s="25"/>
      <c r="S30" s="25"/>
      <c r="T30" s="23"/>
      <c r="U30" s="24"/>
      <c r="V30" s="24"/>
      <c r="W30" s="25"/>
      <c r="X30" s="25"/>
      <c r="Y30" s="25"/>
      <c r="Z30" s="23"/>
      <c r="AA30" s="24"/>
      <c r="AB30" s="24"/>
      <c r="AC30" s="25"/>
      <c r="AD30" s="25"/>
      <c r="AE30" s="25"/>
    </row>
    <row r="31" s="33" customFormat="true" ht="45" hidden="false" customHeight="true" outlineLevel="0" collapsed="false">
      <c r="A31" s="52"/>
      <c r="B31" s="23"/>
      <c r="C31" s="24"/>
      <c r="D31" s="24"/>
      <c r="E31" s="25"/>
      <c r="F31" s="25"/>
      <c r="G31" s="25"/>
      <c r="H31" s="23"/>
      <c r="I31" s="24"/>
      <c r="J31" s="24"/>
      <c r="K31" s="25"/>
      <c r="L31" s="25"/>
      <c r="M31" s="25"/>
      <c r="N31" s="23"/>
      <c r="O31" s="24"/>
      <c r="P31" s="24"/>
      <c r="Q31" s="25"/>
      <c r="R31" s="25"/>
      <c r="S31" s="25"/>
      <c r="T31" s="23"/>
      <c r="U31" s="24"/>
      <c r="V31" s="24"/>
      <c r="W31" s="25"/>
      <c r="X31" s="25"/>
      <c r="Y31" s="25"/>
      <c r="Z31" s="23"/>
      <c r="AA31" s="24"/>
      <c r="AB31" s="24"/>
      <c r="AC31" s="25"/>
      <c r="AD31" s="25"/>
      <c r="AE31" s="25"/>
    </row>
    <row r="32" s="37" customFormat="true" ht="42.75" hidden="false" customHeight="true" outlineLevel="0" collapsed="false">
      <c r="A32" s="52" t="s">
        <v>84</v>
      </c>
      <c r="B32" s="23"/>
      <c r="C32" s="24"/>
      <c r="D32" s="24"/>
      <c r="E32" s="25"/>
      <c r="F32" s="25"/>
      <c r="G32" s="25"/>
      <c r="H32" s="23" t="s">
        <v>84</v>
      </c>
      <c r="I32" s="24" t="s">
        <v>239</v>
      </c>
      <c r="J32" s="24"/>
      <c r="K32" s="32"/>
      <c r="L32" s="62"/>
      <c r="M32" s="62"/>
      <c r="N32" s="23"/>
      <c r="O32" s="24"/>
      <c r="P32" s="24"/>
      <c r="Q32" s="25"/>
      <c r="R32" s="25"/>
      <c r="S32" s="25"/>
      <c r="T32" s="23" t="s">
        <v>84</v>
      </c>
      <c r="U32" s="24" t="s">
        <v>240</v>
      </c>
      <c r="V32" s="24"/>
      <c r="W32" s="32"/>
      <c r="X32" s="62"/>
      <c r="Y32" s="62"/>
      <c r="Z32" s="23"/>
      <c r="AA32" s="24"/>
      <c r="AB32" s="24"/>
      <c r="AC32" s="25"/>
      <c r="AD32" s="25"/>
      <c r="AE32" s="25"/>
      <c r="AF32" s="63"/>
      <c r="AG32" s="63"/>
      <c r="AH32" s="63"/>
    </row>
    <row r="33" s="45" customFormat="true" ht="24.75" hidden="false" customHeight="true" outlineLevel="0" collapsed="false">
      <c r="A33" s="38" t="s">
        <v>89</v>
      </c>
      <c r="B33" s="38"/>
      <c r="C33" s="39" t="s">
        <v>90</v>
      </c>
      <c r="D33" s="39"/>
      <c r="E33" s="39" t="n">
        <v>6.6</v>
      </c>
      <c r="F33" s="40"/>
      <c r="G33" s="40"/>
      <c r="H33" s="41"/>
      <c r="I33" s="39" t="s">
        <v>90</v>
      </c>
      <c r="J33" s="39"/>
      <c r="K33" s="39" t="n">
        <v>5.9</v>
      </c>
      <c r="L33" s="40"/>
      <c r="M33" s="40"/>
      <c r="N33" s="41"/>
      <c r="O33" s="39" t="s">
        <v>90</v>
      </c>
      <c r="P33" s="39"/>
      <c r="Q33" s="42" t="n">
        <v>5.7</v>
      </c>
      <c r="R33" s="43"/>
      <c r="S33" s="43"/>
      <c r="T33" s="41"/>
      <c r="U33" s="39" t="s">
        <v>90</v>
      </c>
      <c r="V33" s="39"/>
      <c r="W33" s="42" t="n">
        <v>5.6</v>
      </c>
      <c r="X33" s="43"/>
      <c r="Y33" s="43"/>
      <c r="Z33" s="41"/>
      <c r="AA33" s="39" t="s">
        <v>90</v>
      </c>
      <c r="AB33" s="39"/>
      <c r="AC33" s="42"/>
      <c r="AD33" s="43"/>
      <c r="AE33" s="43"/>
      <c r="AF33" s="44" t="e">
        <f aca="false">#REF!/5/1202</f>
        <v>#VALUE!</v>
      </c>
      <c r="AG33" s="44"/>
      <c r="AH33" s="44"/>
    </row>
    <row r="34" s="45" customFormat="true" ht="24.75" hidden="false" customHeight="true" outlineLevel="0" collapsed="false">
      <c r="A34" s="38"/>
      <c r="B34" s="38"/>
      <c r="C34" s="39" t="s">
        <v>91</v>
      </c>
      <c r="D34" s="39"/>
      <c r="E34" s="39" t="n">
        <v>2</v>
      </c>
      <c r="F34" s="40"/>
      <c r="G34" s="40"/>
      <c r="H34" s="41"/>
      <c r="I34" s="39" t="s">
        <v>91</v>
      </c>
      <c r="J34" s="39"/>
      <c r="K34" s="39" t="n">
        <v>0.2</v>
      </c>
      <c r="L34" s="40"/>
      <c r="M34" s="40"/>
      <c r="N34" s="41"/>
      <c r="O34" s="39" t="s">
        <v>91</v>
      </c>
      <c r="P34" s="39"/>
      <c r="Q34" s="42" t="n">
        <v>3</v>
      </c>
      <c r="R34" s="43"/>
      <c r="S34" s="43"/>
      <c r="T34" s="41"/>
      <c r="U34" s="39" t="s">
        <v>91</v>
      </c>
      <c r="V34" s="39"/>
      <c r="W34" s="42" t="n">
        <v>2.2</v>
      </c>
      <c r="X34" s="43"/>
      <c r="Y34" s="43"/>
      <c r="Z34" s="41"/>
      <c r="AA34" s="39" t="s">
        <v>91</v>
      </c>
      <c r="AB34" s="39"/>
      <c r="AC34" s="42"/>
      <c r="AD34" s="43"/>
      <c r="AE34" s="43"/>
      <c r="AF34" s="44"/>
      <c r="AG34" s="44"/>
      <c r="AH34" s="44"/>
    </row>
    <row r="35" s="45" customFormat="true" ht="24.75" hidden="false" customHeight="true" outlineLevel="0" collapsed="false">
      <c r="A35" s="38"/>
      <c r="B35" s="38"/>
      <c r="C35" s="39" t="s">
        <v>92</v>
      </c>
      <c r="D35" s="39"/>
      <c r="E35" s="39" t="n">
        <v>1.8</v>
      </c>
      <c r="F35" s="40"/>
      <c r="G35" s="40"/>
      <c r="H35" s="41"/>
      <c r="I35" s="39" t="s">
        <v>92</v>
      </c>
      <c r="J35" s="39"/>
      <c r="K35" s="39" t="n">
        <v>1.9</v>
      </c>
      <c r="L35" s="40"/>
      <c r="M35" s="40"/>
      <c r="N35" s="41"/>
      <c r="O35" s="39" t="s">
        <v>92</v>
      </c>
      <c r="P35" s="39"/>
      <c r="Q35" s="42" t="n">
        <v>1.5</v>
      </c>
      <c r="R35" s="43"/>
      <c r="S35" s="43"/>
      <c r="T35" s="41"/>
      <c r="U35" s="39" t="s">
        <v>92</v>
      </c>
      <c r="V35" s="39"/>
      <c r="W35" s="42" t="n">
        <v>2.5</v>
      </c>
      <c r="X35" s="43"/>
      <c r="Y35" s="43"/>
      <c r="Z35" s="41"/>
      <c r="AA35" s="39" t="s">
        <v>92</v>
      </c>
      <c r="AB35" s="39"/>
      <c r="AC35" s="42"/>
      <c r="AD35" s="43"/>
      <c r="AE35" s="43"/>
    </row>
    <row r="36" s="45" customFormat="true" ht="24.75" hidden="false" customHeight="true" outlineLevel="0" collapsed="false">
      <c r="A36" s="38"/>
      <c r="B36" s="38"/>
      <c r="C36" s="39" t="s">
        <v>93</v>
      </c>
      <c r="D36" s="39"/>
      <c r="E36" s="39"/>
      <c r="F36" s="40"/>
      <c r="G36" s="40"/>
      <c r="H36" s="41"/>
      <c r="I36" s="39" t="s">
        <v>93</v>
      </c>
      <c r="J36" s="39"/>
      <c r="K36" s="39" t="n">
        <v>1</v>
      </c>
      <c r="L36" s="40"/>
      <c r="M36" s="40"/>
      <c r="N36" s="41"/>
      <c r="O36" s="39" t="s">
        <v>93</v>
      </c>
      <c r="P36" s="39"/>
      <c r="Q36" s="42"/>
      <c r="R36" s="43"/>
      <c r="S36" s="43"/>
      <c r="T36" s="41"/>
      <c r="U36" s="39" t="s">
        <v>93</v>
      </c>
      <c r="V36" s="39"/>
      <c r="W36" s="42" t="n">
        <v>1</v>
      </c>
      <c r="X36" s="43"/>
      <c r="Y36" s="43"/>
      <c r="Z36" s="41"/>
      <c r="AA36" s="39" t="s">
        <v>93</v>
      </c>
      <c r="AB36" s="39"/>
      <c r="AC36" s="42"/>
      <c r="AD36" s="43"/>
      <c r="AE36" s="43"/>
    </row>
    <row r="37" s="45" customFormat="true" ht="24.75" hidden="false" customHeight="true" outlineLevel="0" collapsed="false">
      <c r="A37" s="38"/>
      <c r="B37" s="38"/>
      <c r="C37" s="39" t="s">
        <v>94</v>
      </c>
      <c r="D37" s="39"/>
      <c r="E37" s="39" t="n">
        <v>3</v>
      </c>
      <c r="F37" s="40"/>
      <c r="G37" s="40"/>
      <c r="H37" s="41"/>
      <c r="I37" s="39" t="s">
        <v>94</v>
      </c>
      <c r="J37" s="39"/>
      <c r="K37" s="42" t="n">
        <v>3.4</v>
      </c>
      <c r="L37" s="40"/>
      <c r="M37" s="40"/>
      <c r="N37" s="41"/>
      <c r="O37" s="39" t="s">
        <v>94</v>
      </c>
      <c r="P37" s="39"/>
      <c r="Q37" s="42" t="n">
        <v>3</v>
      </c>
      <c r="R37" s="43"/>
      <c r="S37" s="43"/>
      <c r="T37" s="41"/>
      <c r="U37" s="39" t="s">
        <v>94</v>
      </c>
      <c r="V37" s="39"/>
      <c r="W37" s="42" t="n">
        <v>3</v>
      </c>
      <c r="X37" s="43"/>
      <c r="Y37" s="43"/>
      <c r="Z37" s="41"/>
      <c r="AA37" s="39" t="s">
        <v>94</v>
      </c>
      <c r="AB37" s="39"/>
      <c r="AC37" s="42"/>
      <c r="AD37" s="43"/>
      <c r="AE37" s="43"/>
    </row>
    <row r="38" s="45" customFormat="true" ht="30" hidden="false" customHeight="true" outlineLevel="0" collapsed="false">
      <c r="A38" s="38"/>
      <c r="B38" s="38"/>
      <c r="C38" s="39" t="s">
        <v>95</v>
      </c>
      <c r="D38" s="39"/>
      <c r="E38" s="46" t="n">
        <f aca="false">E33*70+E34*75+E35*25+E36*60+E37*45</f>
        <v>792</v>
      </c>
      <c r="F38" s="40"/>
      <c r="G38" s="40"/>
      <c r="H38" s="41"/>
      <c r="I38" s="39" t="s">
        <v>95</v>
      </c>
      <c r="J38" s="39"/>
      <c r="K38" s="46" t="n">
        <f aca="false">K33*70+K34*75+K35*25+K36*60+K37*45</f>
        <v>688.5</v>
      </c>
      <c r="L38" s="40"/>
      <c r="M38" s="40"/>
      <c r="N38" s="41"/>
      <c r="O38" s="39" t="s">
        <v>95</v>
      </c>
      <c r="P38" s="39"/>
      <c r="Q38" s="46" t="n">
        <f aca="false">Q33*70+Q34*75+Q35*25+Q36*150+Q37*45</f>
        <v>796.5</v>
      </c>
      <c r="R38" s="40"/>
      <c r="S38" s="40"/>
      <c r="T38" s="41"/>
      <c r="U38" s="39" t="s">
        <v>95</v>
      </c>
      <c r="V38" s="39"/>
      <c r="W38" s="46" t="n">
        <f aca="false">W33*70+W34*75+W35*25+W36*60+W37*45</f>
        <v>814.5</v>
      </c>
      <c r="X38" s="40"/>
      <c r="Y38" s="40"/>
      <c r="Z38" s="41"/>
      <c r="AA38" s="39" t="s">
        <v>95</v>
      </c>
      <c r="AB38" s="39"/>
      <c r="AC38" s="46" t="n">
        <f aca="false">AC33*70+AC34*75+AC35*25+AC36*60+AC37*45</f>
        <v>0</v>
      </c>
      <c r="AD38" s="40"/>
      <c r="AE38" s="40"/>
    </row>
    <row r="39" s="45" customFormat="true" ht="47.25" hidden="false" customHeight="true" outlineLevel="0" collapsed="false">
      <c r="A39" s="47" t="s">
        <v>96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</row>
    <row r="40" s="50" customFormat="true" ht="30" hidden="false" customHeight="true" outlineLevel="0" collapsed="false">
      <c r="A40" s="48" t="s">
        <v>97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9"/>
      <c r="AE40" s="49"/>
    </row>
    <row r="41" customFormat="false" ht="30" hidden="false" customHeight="true" outlineLevel="0" collapsed="false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1"/>
      <c r="R41" s="49"/>
      <c r="S41" s="49"/>
      <c r="T41" s="49"/>
      <c r="U41" s="49"/>
      <c r="V41" s="49"/>
      <c r="W41" s="51"/>
      <c r="X41" s="49"/>
      <c r="Y41" s="49"/>
      <c r="Z41" s="49"/>
      <c r="AA41" s="49"/>
      <c r="AB41" s="49"/>
      <c r="AC41" s="51"/>
      <c r="AD41" s="49"/>
      <c r="AE41" s="49"/>
    </row>
    <row r="42" customFormat="false" ht="30" hidden="false" customHeight="true" outlineLevel="0" collapsed="false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51"/>
      <c r="R42" s="49"/>
      <c r="S42" s="49"/>
      <c r="T42" s="49"/>
      <c r="U42" s="49"/>
      <c r="V42" s="49"/>
      <c r="W42" s="51"/>
      <c r="X42" s="49"/>
      <c r="Y42" s="49"/>
      <c r="Z42" s="49"/>
      <c r="AA42" s="49"/>
      <c r="AB42" s="49"/>
      <c r="AC42" s="51"/>
      <c r="AD42" s="49"/>
      <c r="AE42" s="49"/>
    </row>
    <row r="43" customFormat="false" ht="30" hidden="false" customHeight="true" outlineLevel="0" collapsed="false"/>
    <row r="44" customFormat="false" ht="30" hidden="false" customHeight="true" outlineLevel="0" collapsed="false"/>
    <row r="45" customFormat="false" ht="30" hidden="false" customHeight="true" outlineLevel="0" collapsed="false"/>
    <row r="1048576" customFormat="false" ht="12.8" hidden="false" customHeight="false" outlineLevel="0" collapsed="false"/>
  </sheetData>
  <mergeCells count="107">
    <mergeCell ref="A1:AE1"/>
    <mergeCell ref="B2:G2"/>
    <mergeCell ref="H2:M2"/>
    <mergeCell ref="N2:S2"/>
    <mergeCell ref="T2:Y2"/>
    <mergeCell ref="Z2:AE2"/>
    <mergeCell ref="A3:B3"/>
    <mergeCell ref="C3:E3"/>
    <mergeCell ref="I3:K3"/>
    <mergeCell ref="O3:Q3"/>
    <mergeCell ref="U3:W3"/>
    <mergeCell ref="AA3:AC3"/>
    <mergeCell ref="A4:B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7:A15"/>
    <mergeCell ref="B7:B15"/>
    <mergeCell ref="H7:H15"/>
    <mergeCell ref="N7:N15"/>
    <mergeCell ref="T7:T15"/>
    <mergeCell ref="Z7:Z15"/>
    <mergeCell ref="A16:A23"/>
    <mergeCell ref="B16:B23"/>
    <mergeCell ref="H16:H23"/>
    <mergeCell ref="N16:N23"/>
    <mergeCell ref="T16:T23"/>
    <mergeCell ref="Z16:Z23"/>
    <mergeCell ref="A24:A25"/>
    <mergeCell ref="B24:B25"/>
    <mergeCell ref="H24:H25"/>
    <mergeCell ref="N24:N25"/>
    <mergeCell ref="T24:T25"/>
    <mergeCell ref="Z24:Z25"/>
    <mergeCell ref="A26:A31"/>
    <mergeCell ref="B26:B31"/>
    <mergeCell ref="H26:H31"/>
    <mergeCell ref="N26:N31"/>
    <mergeCell ref="T26:T31"/>
    <mergeCell ref="Z26:Z31"/>
    <mergeCell ref="AF32:AH32"/>
    <mergeCell ref="A33:B38"/>
    <mergeCell ref="C33:D33"/>
    <mergeCell ref="H33:H38"/>
    <mergeCell ref="I33:J33"/>
    <mergeCell ref="N33:N38"/>
    <mergeCell ref="O33:P33"/>
    <mergeCell ref="T33:T38"/>
    <mergeCell ref="U33:V33"/>
    <mergeCell ref="Z33:Z38"/>
    <mergeCell ref="AA33:AB33"/>
    <mergeCell ref="AF33:AH34"/>
    <mergeCell ref="C34:D34"/>
    <mergeCell ref="I34:J34"/>
    <mergeCell ref="O34:P34"/>
    <mergeCell ref="U34:V34"/>
    <mergeCell ref="AA34:AB34"/>
    <mergeCell ref="C35:D35"/>
    <mergeCell ref="I35:J35"/>
    <mergeCell ref="O35:P35"/>
    <mergeCell ref="U35:V35"/>
    <mergeCell ref="AA35:AB35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  <mergeCell ref="C38:D38"/>
    <mergeCell ref="I38:J38"/>
    <mergeCell ref="O38:P38"/>
    <mergeCell ref="U38:V38"/>
    <mergeCell ref="AA38:AB38"/>
    <mergeCell ref="A39:AE39"/>
    <mergeCell ref="A40:AC40"/>
  </mergeCells>
  <printOptions headings="false" gridLines="false" gridLinesSet="true" horizontalCentered="true" verticalCentered="true"/>
  <pageMargins left="0" right="0" top="0" bottom="0" header="0.511811023622047" footer="0.511811023622047"/>
  <pageSetup paperSize="9" scale="2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H45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AB12" activeCellId="0" sqref="AB12"/>
    </sheetView>
  </sheetViews>
  <sheetFormatPr defaultColWidth="8.87109375" defaultRowHeight="4.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1" width="6.44"/>
    <col collapsed="false" customWidth="true" hidden="false" outlineLevel="0" max="3" min="3" style="1" width="56.89"/>
    <col collapsed="false" customWidth="true" hidden="false" outlineLevel="0" max="4" min="4" style="1" width="19.24"/>
    <col collapsed="false" customWidth="true" hidden="false" outlineLevel="0" max="5" min="5" style="1" width="20.66"/>
    <col collapsed="false" customWidth="true" hidden="true" outlineLevel="0" max="6" min="6" style="1" width="12.11"/>
    <col collapsed="false" customWidth="true" hidden="true" outlineLevel="0" max="7" min="7" style="1" width="16.22"/>
    <col collapsed="false" customWidth="true" hidden="false" outlineLevel="0" max="8" min="8" style="1" width="8.44"/>
    <col collapsed="false" customWidth="true" hidden="false" outlineLevel="0" max="9" min="9" style="1" width="53.66"/>
    <col collapsed="false" customWidth="true" hidden="false" outlineLevel="0" max="10" min="10" style="1" width="16.44"/>
    <col collapsed="false" customWidth="true" hidden="false" outlineLevel="0" max="11" min="11" style="1" width="20.66"/>
    <col collapsed="false" customWidth="true" hidden="true" outlineLevel="0" max="12" min="12" style="1" width="18.45"/>
    <col collapsed="false" customWidth="true" hidden="true" outlineLevel="0" max="13" min="13" style="1" width="15.22"/>
    <col collapsed="false" customWidth="true" hidden="false" outlineLevel="0" max="14" min="14" style="1" width="8.44"/>
    <col collapsed="false" customWidth="true" hidden="false" outlineLevel="0" max="15" min="15" style="1" width="54.44"/>
    <col collapsed="false" customWidth="true" hidden="false" outlineLevel="0" max="16" min="16" style="1" width="18"/>
    <col collapsed="false" customWidth="true" hidden="false" outlineLevel="0" max="17" min="17" style="2" width="20.66"/>
    <col collapsed="false" customWidth="true" hidden="true" outlineLevel="0" max="18" min="18" style="1" width="15.66"/>
    <col collapsed="false" customWidth="true" hidden="true" outlineLevel="0" max="19" min="19" style="3" width="15.66"/>
    <col collapsed="false" customWidth="true" hidden="false" outlineLevel="0" max="20" min="20" style="1" width="8.44"/>
    <col collapsed="false" customWidth="true" hidden="false" outlineLevel="0" max="21" min="21" style="1" width="55.22"/>
    <col collapsed="false" customWidth="true" hidden="false" outlineLevel="0" max="22" min="22" style="1" width="15.22"/>
    <col collapsed="false" customWidth="true" hidden="false" outlineLevel="0" max="23" min="23" style="2" width="20.66"/>
    <col collapsed="false" customWidth="true" hidden="true" outlineLevel="0" max="24" min="24" style="1" width="15.66"/>
    <col collapsed="false" customWidth="true" hidden="true" outlineLevel="0" max="25" min="25" style="1" width="18.78"/>
    <col collapsed="false" customWidth="true" hidden="false" outlineLevel="0" max="26" min="26" style="1" width="8.44"/>
    <col collapsed="false" customWidth="true" hidden="false" outlineLevel="0" max="27" min="27" style="1" width="66.44"/>
    <col collapsed="false" customWidth="true" hidden="false" outlineLevel="0" max="28" min="28" style="1" width="16.44"/>
    <col collapsed="false" customWidth="true" hidden="false" outlineLevel="0" max="29" min="29" style="2" width="20.66"/>
    <col collapsed="false" customWidth="true" hidden="true" outlineLevel="0" max="30" min="30" style="1" width="14.22"/>
    <col collapsed="false" customWidth="true" hidden="true" outlineLevel="0" max="31" min="31" style="1" width="15.66"/>
    <col collapsed="false" customWidth="false" hidden="false" outlineLevel="0" max="1024" min="32" style="1" width="8.88"/>
  </cols>
  <sheetData>
    <row r="1" s="5" customFormat="true" ht="83.25" hidden="false" customHeight="true" outlineLevel="0" collapsed="false">
      <c r="A1" s="4" t="s">
        <v>260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54.75" hidden="false" customHeight="true" outlineLevel="0" collapsed="false">
      <c r="A2" s="6" t="s">
        <v>1</v>
      </c>
      <c r="B2" s="7" t="n">
        <v>44718</v>
      </c>
      <c r="C2" s="7"/>
      <c r="D2" s="7"/>
      <c r="E2" s="7"/>
      <c r="F2" s="7"/>
      <c r="G2" s="7"/>
      <c r="H2" s="8" t="n">
        <f aca="false">B2+1</f>
        <v>44719</v>
      </c>
      <c r="I2" s="8"/>
      <c r="J2" s="8"/>
      <c r="K2" s="8"/>
      <c r="L2" s="8"/>
      <c r="M2" s="8"/>
      <c r="N2" s="9" t="n">
        <f aca="false">H2+1</f>
        <v>44720</v>
      </c>
      <c r="O2" s="9"/>
      <c r="P2" s="9"/>
      <c r="Q2" s="9"/>
      <c r="R2" s="9"/>
      <c r="S2" s="9"/>
      <c r="T2" s="10" t="n">
        <f aca="false">N2+1</f>
        <v>44721</v>
      </c>
      <c r="U2" s="10"/>
      <c r="V2" s="10"/>
      <c r="W2" s="10"/>
      <c r="X2" s="10"/>
      <c r="Y2" s="10"/>
      <c r="Z2" s="11" t="n">
        <f aca="false">T2+1</f>
        <v>44722</v>
      </c>
      <c r="AA2" s="11"/>
      <c r="AB2" s="11"/>
      <c r="AC2" s="11"/>
      <c r="AD2" s="11"/>
      <c r="AE2" s="11"/>
    </row>
    <row r="3" customFormat="false" ht="36" hidden="false" customHeight="true" outlineLevel="0" collapsed="false">
      <c r="A3" s="12" t="s">
        <v>2</v>
      </c>
      <c r="B3" s="12"/>
      <c r="C3" s="13" t="n">
        <v>20</v>
      </c>
      <c r="D3" s="13"/>
      <c r="E3" s="13"/>
      <c r="F3" s="14"/>
      <c r="G3" s="14"/>
      <c r="H3" s="6"/>
      <c r="I3" s="13" t="n">
        <f aca="false">C3</f>
        <v>20</v>
      </c>
      <c r="J3" s="13"/>
      <c r="K3" s="13"/>
      <c r="L3" s="14"/>
      <c r="M3" s="14"/>
      <c r="N3" s="6"/>
      <c r="O3" s="13" t="n">
        <f aca="false">I3</f>
        <v>20</v>
      </c>
      <c r="P3" s="13"/>
      <c r="Q3" s="13"/>
      <c r="R3" s="14"/>
      <c r="S3" s="14"/>
      <c r="T3" s="6"/>
      <c r="U3" s="13" t="n">
        <f aca="false">O3</f>
        <v>20</v>
      </c>
      <c r="V3" s="13"/>
      <c r="W3" s="13"/>
      <c r="X3" s="14"/>
      <c r="Y3" s="14"/>
      <c r="Z3" s="6"/>
      <c r="AA3" s="13" t="n">
        <f aca="false">U3</f>
        <v>20</v>
      </c>
      <c r="AB3" s="13"/>
      <c r="AC3" s="13"/>
      <c r="AD3" s="14"/>
      <c r="AE3" s="14"/>
    </row>
    <row r="4" customFormat="false" ht="31.5" hidden="false" customHeight="true" outlineLevel="0" collapsed="false">
      <c r="A4" s="12"/>
      <c r="B4" s="12"/>
      <c r="C4" s="13" t="s">
        <v>3</v>
      </c>
      <c r="D4" s="13" t="s">
        <v>4</v>
      </c>
      <c r="E4" s="15" t="s">
        <v>5</v>
      </c>
      <c r="F4" s="12" t="s">
        <v>6</v>
      </c>
      <c r="G4" s="12" t="s">
        <v>7</v>
      </c>
      <c r="H4" s="6"/>
      <c r="I4" s="13" t="s">
        <v>3</v>
      </c>
      <c r="J4" s="13" t="s">
        <v>4</v>
      </c>
      <c r="K4" s="15" t="s">
        <v>5</v>
      </c>
      <c r="L4" s="12" t="s">
        <v>6</v>
      </c>
      <c r="M4" s="12" t="s">
        <v>7</v>
      </c>
      <c r="N4" s="6"/>
      <c r="O4" s="13" t="s">
        <v>3</v>
      </c>
      <c r="P4" s="13" t="s">
        <v>4</v>
      </c>
      <c r="Q4" s="15" t="s">
        <v>5</v>
      </c>
      <c r="R4" s="12" t="s">
        <v>6</v>
      </c>
      <c r="S4" s="12" t="s">
        <v>7</v>
      </c>
      <c r="T4" s="6"/>
      <c r="U4" s="13" t="s">
        <v>3</v>
      </c>
      <c r="V4" s="13" t="s">
        <v>4</v>
      </c>
      <c r="W4" s="15" t="s">
        <v>5</v>
      </c>
      <c r="X4" s="12" t="s">
        <v>6</v>
      </c>
      <c r="Y4" s="12" t="s">
        <v>7</v>
      </c>
      <c r="Z4" s="6"/>
      <c r="AA4" s="13" t="s">
        <v>3</v>
      </c>
      <c r="AB4" s="13" t="s">
        <v>4</v>
      </c>
      <c r="AC4" s="15" t="s">
        <v>5</v>
      </c>
      <c r="AD4" s="12" t="s">
        <v>6</v>
      </c>
      <c r="AE4" s="12" t="s">
        <v>7</v>
      </c>
    </row>
    <row r="5" s="21" customFormat="true" ht="36" hidden="false" customHeight="true" outlineLevel="0" collapsed="false">
      <c r="A5" s="16" t="s">
        <v>8</v>
      </c>
      <c r="B5" s="17"/>
      <c r="C5" s="18" t="s">
        <v>9</v>
      </c>
      <c r="D5" s="18"/>
      <c r="E5" s="18"/>
      <c r="F5" s="19"/>
      <c r="G5" s="18"/>
      <c r="H5" s="17" t="s">
        <v>99</v>
      </c>
      <c r="I5" s="18" t="s">
        <v>100</v>
      </c>
      <c r="J5" s="18" t="s">
        <v>101</v>
      </c>
      <c r="K5" s="18"/>
      <c r="L5" s="18"/>
      <c r="M5" s="18"/>
      <c r="N5" s="17"/>
      <c r="O5" s="18" t="s">
        <v>9</v>
      </c>
      <c r="P5" s="18"/>
      <c r="Q5" s="18"/>
      <c r="R5" s="19"/>
      <c r="S5" s="18"/>
      <c r="T5" s="20"/>
      <c r="U5" s="18"/>
      <c r="V5" s="18"/>
      <c r="W5" s="18"/>
      <c r="X5" s="19"/>
      <c r="Y5" s="18"/>
      <c r="Z5" s="20"/>
      <c r="AA5" s="18" t="s">
        <v>9</v>
      </c>
      <c r="AB5" s="18"/>
      <c r="AC5" s="18"/>
      <c r="AD5" s="19"/>
      <c r="AE5" s="18"/>
    </row>
    <row r="6" s="21" customFormat="true" ht="36" hidden="false" customHeight="true" outlineLevel="0" collapsed="false">
      <c r="A6" s="16"/>
      <c r="B6" s="17"/>
      <c r="C6" s="18"/>
      <c r="D6" s="18"/>
      <c r="E6" s="18"/>
      <c r="F6" s="19"/>
      <c r="G6" s="18"/>
      <c r="H6" s="17"/>
      <c r="I6" s="18"/>
      <c r="J6" s="18"/>
      <c r="K6" s="18"/>
      <c r="L6" s="18"/>
      <c r="M6" s="18"/>
      <c r="N6" s="17"/>
      <c r="O6" s="18"/>
      <c r="P6" s="18"/>
      <c r="Q6" s="18"/>
      <c r="R6" s="19"/>
      <c r="S6" s="18"/>
      <c r="T6" s="20"/>
      <c r="U6" s="18"/>
      <c r="V6" s="18"/>
      <c r="W6" s="18"/>
      <c r="X6" s="19"/>
      <c r="Y6" s="18"/>
      <c r="Z6" s="20"/>
      <c r="AA6" s="18"/>
      <c r="AB6" s="18"/>
      <c r="AC6" s="18"/>
      <c r="AD6" s="19"/>
      <c r="AE6" s="18"/>
    </row>
    <row r="7" s="27" customFormat="true" ht="49.5" hidden="false" customHeight="true" outlineLevel="0" collapsed="false">
      <c r="A7" s="77" t="s">
        <v>10</v>
      </c>
      <c r="B7" s="78" t="s">
        <v>103</v>
      </c>
      <c r="C7" s="79" t="s">
        <v>261</v>
      </c>
      <c r="D7" s="79" t="s">
        <v>253</v>
      </c>
      <c r="E7" s="80" t="n">
        <v>1.6</v>
      </c>
      <c r="F7" s="80" t="n">
        <v>300</v>
      </c>
      <c r="G7" s="80" t="n">
        <f aca="false">E7*F7</f>
        <v>480</v>
      </c>
      <c r="H7" s="78" t="s">
        <v>107</v>
      </c>
      <c r="I7" s="58" t="s">
        <v>24</v>
      </c>
      <c r="J7" s="58" t="s">
        <v>25</v>
      </c>
      <c r="K7" s="62"/>
      <c r="L7" s="62"/>
      <c r="M7" s="62"/>
      <c r="N7" s="78" t="s">
        <v>262</v>
      </c>
      <c r="O7" s="58" t="s">
        <v>24</v>
      </c>
      <c r="P7" s="58" t="s">
        <v>25</v>
      </c>
      <c r="Q7" s="62"/>
      <c r="R7" s="62"/>
      <c r="S7" s="62"/>
      <c r="T7" s="78" t="s">
        <v>14</v>
      </c>
      <c r="U7" s="79" t="s">
        <v>250</v>
      </c>
      <c r="V7" s="79" t="s">
        <v>198</v>
      </c>
      <c r="W7" s="80" t="n">
        <v>0.3</v>
      </c>
      <c r="X7" s="80" t="n">
        <v>88</v>
      </c>
      <c r="Y7" s="80" t="n">
        <f aca="false">X7*W7</f>
        <v>26.4</v>
      </c>
      <c r="Z7" s="78" t="s">
        <v>263</v>
      </c>
      <c r="AA7" s="58" t="s">
        <v>24</v>
      </c>
      <c r="AB7" s="58" t="s">
        <v>25</v>
      </c>
      <c r="AC7" s="62"/>
      <c r="AD7" s="62"/>
      <c r="AE7" s="62"/>
    </row>
    <row r="8" s="27" customFormat="true" ht="49.5" hidden="false" customHeight="true" outlineLevel="0" collapsed="false">
      <c r="A8" s="77"/>
      <c r="B8" s="78"/>
      <c r="C8" s="58"/>
      <c r="D8" s="58"/>
      <c r="E8" s="62"/>
      <c r="F8" s="62"/>
      <c r="G8" s="62"/>
      <c r="H8" s="78"/>
      <c r="I8" s="58" t="s">
        <v>112</v>
      </c>
      <c r="J8" s="58" t="s">
        <v>113</v>
      </c>
      <c r="K8" s="62"/>
      <c r="L8" s="62"/>
      <c r="M8" s="62"/>
      <c r="N8" s="78"/>
      <c r="O8" s="58" t="s">
        <v>114</v>
      </c>
      <c r="P8" s="58" t="s">
        <v>47</v>
      </c>
      <c r="Q8" s="62"/>
      <c r="R8" s="62"/>
      <c r="S8" s="62"/>
      <c r="T8" s="78"/>
      <c r="U8" s="79" t="s">
        <v>264</v>
      </c>
      <c r="V8" s="79" t="s">
        <v>253</v>
      </c>
      <c r="W8" s="81" t="s">
        <v>59</v>
      </c>
      <c r="X8" s="80"/>
      <c r="Y8" s="80"/>
      <c r="Z8" s="78"/>
      <c r="AA8" s="58" t="s">
        <v>56</v>
      </c>
      <c r="AB8" s="58" t="s">
        <v>57</v>
      </c>
      <c r="AC8" s="62"/>
      <c r="AD8" s="62"/>
      <c r="AE8" s="62"/>
    </row>
    <row r="9" s="27" customFormat="true" ht="49.5" hidden="false" customHeight="true" outlineLevel="0" collapsed="false">
      <c r="A9" s="77"/>
      <c r="B9" s="78"/>
      <c r="C9" s="58"/>
      <c r="D9" s="58"/>
      <c r="E9" s="62"/>
      <c r="F9" s="62"/>
      <c r="G9" s="62"/>
      <c r="H9" s="78"/>
      <c r="I9" s="58" t="s">
        <v>117</v>
      </c>
      <c r="J9" s="58" t="s">
        <v>118</v>
      </c>
      <c r="K9" s="62"/>
      <c r="L9" s="62"/>
      <c r="M9" s="62"/>
      <c r="N9" s="78"/>
      <c r="O9" s="58" t="s">
        <v>34</v>
      </c>
      <c r="P9" s="58" t="s">
        <v>27</v>
      </c>
      <c r="Q9" s="62"/>
      <c r="R9" s="62"/>
      <c r="S9" s="62"/>
      <c r="T9" s="78"/>
      <c r="U9" s="58" t="s">
        <v>24</v>
      </c>
      <c r="V9" s="58" t="s">
        <v>25</v>
      </c>
      <c r="W9" s="62"/>
      <c r="X9" s="62"/>
      <c r="Y9" s="62"/>
      <c r="Z9" s="78"/>
      <c r="AA9" s="79" t="s">
        <v>117</v>
      </c>
      <c r="AB9" s="79" t="s">
        <v>118</v>
      </c>
      <c r="AC9" s="80" t="n">
        <v>0.2</v>
      </c>
      <c r="AD9" s="80" t="n">
        <v>135</v>
      </c>
      <c r="AE9" s="80" t="n">
        <f aca="false">AD9*AC9</f>
        <v>27</v>
      </c>
    </row>
    <row r="10" s="27" customFormat="true" ht="49.5" hidden="false" customHeight="true" outlineLevel="0" collapsed="false">
      <c r="A10" s="77"/>
      <c r="B10" s="78"/>
      <c r="C10" s="58"/>
      <c r="D10" s="58"/>
      <c r="E10" s="62"/>
      <c r="F10" s="62"/>
      <c r="G10" s="62"/>
      <c r="H10" s="78"/>
      <c r="I10" s="58" t="s">
        <v>121</v>
      </c>
      <c r="J10" s="58" t="s">
        <v>122</v>
      </c>
      <c r="K10" s="62"/>
      <c r="L10" s="62"/>
      <c r="M10" s="62"/>
      <c r="N10" s="78"/>
      <c r="O10" s="79" t="s">
        <v>233</v>
      </c>
      <c r="P10" s="79" t="s">
        <v>249</v>
      </c>
      <c r="Q10" s="80" t="n">
        <v>1.2</v>
      </c>
      <c r="R10" s="80" t="n">
        <v>92</v>
      </c>
      <c r="S10" s="80" t="n">
        <f aca="false">Q10*R10</f>
        <v>110.4</v>
      </c>
      <c r="T10" s="78"/>
      <c r="U10" s="58" t="s">
        <v>28</v>
      </c>
      <c r="V10" s="58" t="s">
        <v>29</v>
      </c>
      <c r="W10" s="62"/>
      <c r="X10" s="62"/>
      <c r="Y10" s="62"/>
      <c r="Z10" s="78"/>
      <c r="AA10" s="79" t="s">
        <v>265</v>
      </c>
      <c r="AB10" s="79" t="s">
        <v>249</v>
      </c>
      <c r="AC10" s="80" t="n">
        <v>1</v>
      </c>
      <c r="AD10" s="80" t="n">
        <v>86</v>
      </c>
      <c r="AE10" s="80" t="n">
        <f aca="false">AD10*AC10</f>
        <v>86</v>
      </c>
    </row>
    <row r="11" s="27" customFormat="true" ht="49.5" hidden="false" customHeight="true" outlineLevel="0" collapsed="false">
      <c r="A11" s="77"/>
      <c r="B11" s="78"/>
      <c r="C11" s="58"/>
      <c r="D11" s="58"/>
      <c r="E11" s="62"/>
      <c r="F11" s="62"/>
      <c r="G11" s="62"/>
      <c r="H11" s="78"/>
      <c r="I11" s="79" t="s">
        <v>266</v>
      </c>
      <c r="J11" s="79" t="s">
        <v>21</v>
      </c>
      <c r="K11" s="80" t="n">
        <v>0.1</v>
      </c>
      <c r="L11" s="80" t="n">
        <v>100</v>
      </c>
      <c r="M11" s="80" t="n">
        <f aca="false">L11*K11</f>
        <v>10</v>
      </c>
      <c r="N11" s="78"/>
      <c r="O11" s="58"/>
      <c r="P11" s="58"/>
      <c r="Q11" s="62"/>
      <c r="R11" s="62"/>
      <c r="S11" s="62"/>
      <c r="T11" s="78"/>
      <c r="U11" s="58" t="s">
        <v>34</v>
      </c>
      <c r="V11" s="58" t="s">
        <v>27</v>
      </c>
      <c r="W11" s="62"/>
      <c r="X11" s="62"/>
      <c r="Y11" s="62"/>
      <c r="Z11" s="78"/>
      <c r="AA11" s="58"/>
      <c r="AB11" s="58"/>
      <c r="AC11" s="62"/>
      <c r="AD11" s="62"/>
      <c r="AE11" s="62"/>
    </row>
    <row r="12" s="27" customFormat="true" ht="49.5" hidden="false" customHeight="true" outlineLevel="0" collapsed="false">
      <c r="A12" s="77"/>
      <c r="B12" s="78"/>
      <c r="C12" s="58"/>
      <c r="D12" s="58"/>
      <c r="E12" s="62"/>
      <c r="F12" s="62"/>
      <c r="G12" s="62"/>
      <c r="H12" s="78"/>
      <c r="I12" s="58" t="s">
        <v>127</v>
      </c>
      <c r="J12" s="58" t="s">
        <v>128</v>
      </c>
      <c r="K12" s="62"/>
      <c r="L12" s="62"/>
      <c r="M12" s="62"/>
      <c r="N12" s="78"/>
      <c r="O12" s="58"/>
      <c r="P12" s="58"/>
      <c r="Q12" s="62"/>
      <c r="R12" s="62"/>
      <c r="S12" s="62"/>
      <c r="T12" s="78"/>
      <c r="U12" s="58" t="s">
        <v>36</v>
      </c>
      <c r="V12" s="58" t="s">
        <v>37</v>
      </c>
      <c r="W12" s="62"/>
      <c r="X12" s="62"/>
      <c r="Y12" s="62"/>
      <c r="Z12" s="78"/>
      <c r="AA12" s="58"/>
      <c r="AB12" s="58"/>
      <c r="AC12" s="62"/>
      <c r="AD12" s="62"/>
      <c r="AE12" s="62"/>
    </row>
    <row r="13" s="27" customFormat="true" ht="49.5" hidden="false" customHeight="true" outlineLevel="0" collapsed="false">
      <c r="A13" s="77"/>
      <c r="B13" s="78"/>
      <c r="C13" s="58"/>
      <c r="D13" s="58"/>
      <c r="E13" s="62"/>
      <c r="F13" s="62"/>
      <c r="G13" s="62"/>
      <c r="H13" s="78"/>
      <c r="I13" s="58" t="s">
        <v>131</v>
      </c>
      <c r="J13" s="58" t="s">
        <v>132</v>
      </c>
      <c r="K13" s="62"/>
      <c r="L13" s="62"/>
      <c r="M13" s="62"/>
      <c r="N13" s="78"/>
      <c r="O13" s="58"/>
      <c r="P13" s="58"/>
      <c r="Q13" s="62"/>
      <c r="R13" s="62"/>
      <c r="S13" s="62"/>
      <c r="T13" s="78"/>
      <c r="U13" s="58" t="s">
        <v>39</v>
      </c>
      <c r="V13" s="58" t="s">
        <v>40</v>
      </c>
      <c r="W13" s="62"/>
      <c r="X13" s="62"/>
      <c r="Y13" s="62"/>
      <c r="Z13" s="78"/>
      <c r="AA13" s="58"/>
      <c r="AB13" s="58"/>
      <c r="AC13" s="62"/>
      <c r="AD13" s="62"/>
      <c r="AE13" s="62"/>
    </row>
    <row r="14" s="27" customFormat="true" ht="49.5" hidden="false" customHeight="true" outlineLevel="0" collapsed="false">
      <c r="A14" s="77"/>
      <c r="B14" s="78"/>
      <c r="C14" s="58"/>
      <c r="D14" s="58"/>
      <c r="E14" s="62"/>
      <c r="F14" s="62"/>
      <c r="G14" s="62"/>
      <c r="H14" s="78"/>
      <c r="I14" s="58"/>
      <c r="J14" s="58"/>
      <c r="K14" s="62"/>
      <c r="L14" s="62"/>
      <c r="M14" s="62"/>
      <c r="N14" s="78"/>
      <c r="O14" s="58"/>
      <c r="P14" s="58"/>
      <c r="Q14" s="62"/>
      <c r="R14" s="62"/>
      <c r="S14" s="62"/>
      <c r="T14" s="78"/>
      <c r="U14" s="58"/>
      <c r="V14" s="58"/>
      <c r="W14" s="62"/>
      <c r="X14" s="62"/>
      <c r="Y14" s="62"/>
      <c r="Z14" s="78"/>
      <c r="AA14" s="58"/>
      <c r="AB14" s="58"/>
      <c r="AC14" s="62"/>
      <c r="AD14" s="62"/>
      <c r="AE14" s="62"/>
    </row>
    <row r="15" s="27" customFormat="true" ht="49.5" hidden="false" customHeight="true" outlineLevel="0" collapsed="false">
      <c r="A15" s="77"/>
      <c r="B15" s="78"/>
      <c r="C15" s="58"/>
      <c r="D15" s="58"/>
      <c r="E15" s="62"/>
      <c r="F15" s="62"/>
      <c r="G15" s="62"/>
      <c r="H15" s="78"/>
      <c r="I15" s="58"/>
      <c r="J15" s="58"/>
      <c r="K15" s="62"/>
      <c r="L15" s="62"/>
      <c r="M15" s="62"/>
      <c r="N15" s="78"/>
      <c r="O15" s="58"/>
      <c r="P15" s="58"/>
      <c r="Q15" s="62"/>
      <c r="R15" s="62"/>
      <c r="S15" s="62"/>
      <c r="T15" s="78"/>
      <c r="U15" s="58"/>
      <c r="V15" s="58"/>
      <c r="W15" s="62"/>
      <c r="X15" s="62"/>
      <c r="Y15" s="62"/>
      <c r="Z15" s="78"/>
      <c r="AA15" s="58"/>
      <c r="AB15" s="58"/>
      <c r="AC15" s="62"/>
      <c r="AD15" s="62"/>
      <c r="AE15" s="62"/>
    </row>
    <row r="16" s="27" customFormat="true" ht="49.5" hidden="false" customHeight="true" outlineLevel="0" collapsed="false">
      <c r="A16" s="77"/>
      <c r="B16" s="78"/>
      <c r="C16" s="58"/>
      <c r="D16" s="58"/>
      <c r="E16" s="62"/>
      <c r="F16" s="62"/>
      <c r="G16" s="62"/>
      <c r="H16" s="78"/>
      <c r="I16" s="58"/>
      <c r="J16" s="58"/>
      <c r="K16" s="62"/>
      <c r="L16" s="62"/>
      <c r="M16" s="62"/>
      <c r="N16" s="78"/>
      <c r="O16" s="58"/>
      <c r="P16" s="58"/>
      <c r="Q16" s="62"/>
      <c r="R16" s="62"/>
      <c r="S16" s="62"/>
      <c r="T16" s="78"/>
      <c r="U16" s="58"/>
      <c r="V16" s="58"/>
      <c r="W16" s="62"/>
      <c r="X16" s="62"/>
      <c r="Y16" s="62"/>
      <c r="Z16" s="78"/>
      <c r="AA16" s="58"/>
      <c r="AB16" s="58"/>
      <c r="AC16" s="62"/>
      <c r="AD16" s="62"/>
      <c r="AE16" s="62"/>
    </row>
    <row r="17" s="27" customFormat="true" ht="49.5" hidden="false" customHeight="true" outlineLevel="0" collapsed="false">
      <c r="A17" s="77" t="s">
        <v>44</v>
      </c>
      <c r="B17" s="82" t="s">
        <v>45</v>
      </c>
      <c r="C17" s="83" t="s">
        <v>46</v>
      </c>
      <c r="D17" s="83" t="s">
        <v>47</v>
      </c>
      <c r="E17" s="84"/>
      <c r="F17" s="60"/>
      <c r="G17" s="60"/>
      <c r="H17" s="82" t="s">
        <v>202</v>
      </c>
      <c r="I17" s="83" t="s">
        <v>24</v>
      </c>
      <c r="J17" s="83" t="s">
        <v>25</v>
      </c>
      <c r="K17" s="84"/>
      <c r="L17" s="84"/>
      <c r="M17" s="84"/>
      <c r="N17" s="78" t="s">
        <v>135</v>
      </c>
      <c r="O17" s="58" t="s">
        <v>24</v>
      </c>
      <c r="P17" s="58" t="s">
        <v>25</v>
      </c>
      <c r="Q17" s="62"/>
      <c r="R17" s="62"/>
      <c r="S17" s="62"/>
      <c r="T17" s="78" t="s">
        <v>267</v>
      </c>
      <c r="U17" s="79" t="s">
        <v>268</v>
      </c>
      <c r="V17" s="79" t="s">
        <v>143</v>
      </c>
      <c r="W17" s="80" t="n">
        <v>1.5</v>
      </c>
      <c r="X17" s="80" t="n">
        <v>93</v>
      </c>
      <c r="Y17" s="80" t="n">
        <f aca="false">X17*W17</f>
        <v>139.5</v>
      </c>
      <c r="Z17" s="78" t="s">
        <v>136</v>
      </c>
      <c r="AA17" s="58" t="s">
        <v>24</v>
      </c>
      <c r="AB17" s="58" t="s">
        <v>25</v>
      </c>
      <c r="AC17" s="62"/>
      <c r="AD17" s="62"/>
      <c r="AE17" s="62"/>
    </row>
    <row r="18" s="27" customFormat="true" ht="49.5" hidden="false" customHeight="true" outlineLevel="0" collapsed="false">
      <c r="A18" s="77"/>
      <c r="B18" s="82"/>
      <c r="C18" s="85" t="s">
        <v>191</v>
      </c>
      <c r="D18" s="85" t="s">
        <v>192</v>
      </c>
      <c r="E18" s="86" t="n">
        <v>0.3</v>
      </c>
      <c r="F18" s="87" t="n">
        <v>92</v>
      </c>
      <c r="G18" s="88" t="n">
        <f aca="false">F18*E18</f>
        <v>27.6</v>
      </c>
      <c r="H18" s="82"/>
      <c r="I18" s="85" t="s">
        <v>137</v>
      </c>
      <c r="J18" s="85" t="s">
        <v>122</v>
      </c>
      <c r="K18" s="86" t="n">
        <v>0.3</v>
      </c>
      <c r="L18" s="86" t="n">
        <v>115</v>
      </c>
      <c r="M18" s="86" t="n">
        <f aca="false">L18*K18</f>
        <v>34.5</v>
      </c>
      <c r="N18" s="78"/>
      <c r="O18" s="58" t="s">
        <v>137</v>
      </c>
      <c r="P18" s="58" t="s">
        <v>122</v>
      </c>
      <c r="Q18" s="62"/>
      <c r="R18" s="62"/>
      <c r="S18" s="62"/>
      <c r="T18" s="78"/>
      <c r="U18" s="58"/>
      <c r="V18" s="58"/>
      <c r="W18" s="62"/>
      <c r="X18" s="62"/>
      <c r="Y18" s="62"/>
      <c r="Z18" s="78"/>
      <c r="AA18" s="58" t="s">
        <v>137</v>
      </c>
      <c r="AB18" s="58" t="s">
        <v>122</v>
      </c>
      <c r="AC18" s="62"/>
      <c r="AD18" s="62"/>
      <c r="AE18" s="62"/>
    </row>
    <row r="19" s="27" customFormat="true" ht="49.5" hidden="false" customHeight="true" outlineLevel="0" collapsed="false">
      <c r="A19" s="77"/>
      <c r="B19" s="82"/>
      <c r="C19" s="85" t="s">
        <v>56</v>
      </c>
      <c r="D19" s="85" t="s">
        <v>57</v>
      </c>
      <c r="E19" s="86"/>
      <c r="F19" s="60"/>
      <c r="G19" s="60"/>
      <c r="H19" s="82"/>
      <c r="I19" s="83" t="s">
        <v>142</v>
      </c>
      <c r="J19" s="83" t="s">
        <v>143</v>
      </c>
      <c r="K19" s="84"/>
      <c r="L19" s="84"/>
      <c r="M19" s="84"/>
      <c r="N19" s="78"/>
      <c r="O19" s="79" t="s">
        <v>234</v>
      </c>
      <c r="P19" s="79" t="s">
        <v>235</v>
      </c>
      <c r="Q19" s="80" t="n">
        <v>0.2</v>
      </c>
      <c r="R19" s="80" t="n">
        <v>60</v>
      </c>
      <c r="S19" s="89" t="n">
        <f aca="false">Q19*R19</f>
        <v>12</v>
      </c>
      <c r="T19" s="78"/>
      <c r="U19" s="58"/>
      <c r="V19" s="58"/>
      <c r="W19" s="62"/>
      <c r="X19" s="62"/>
      <c r="Y19" s="62"/>
      <c r="Z19" s="78"/>
      <c r="AA19" s="58" t="s">
        <v>149</v>
      </c>
      <c r="AB19" s="58" t="s">
        <v>27</v>
      </c>
      <c r="AC19" s="62"/>
      <c r="AD19" s="62"/>
      <c r="AE19" s="62"/>
    </row>
    <row r="20" s="27" customFormat="true" ht="49.5" hidden="false" customHeight="true" outlineLevel="0" collapsed="false">
      <c r="A20" s="77"/>
      <c r="B20" s="82"/>
      <c r="C20" s="83" t="s">
        <v>54</v>
      </c>
      <c r="D20" s="83" t="s">
        <v>27</v>
      </c>
      <c r="E20" s="84"/>
      <c r="F20" s="60"/>
      <c r="G20" s="60"/>
      <c r="H20" s="82"/>
      <c r="I20" s="83"/>
      <c r="J20" s="83"/>
      <c r="K20" s="84"/>
      <c r="L20" s="84"/>
      <c r="M20" s="84"/>
      <c r="N20" s="78"/>
      <c r="O20" s="58" t="s">
        <v>144</v>
      </c>
      <c r="P20" s="58" t="s">
        <v>37</v>
      </c>
      <c r="Q20" s="62"/>
      <c r="R20" s="62"/>
      <c r="S20" s="62"/>
      <c r="T20" s="78"/>
      <c r="U20" s="58"/>
      <c r="V20" s="58"/>
      <c r="W20" s="62"/>
      <c r="X20" s="62"/>
      <c r="Y20" s="62"/>
      <c r="Z20" s="78"/>
      <c r="AA20" s="58"/>
      <c r="AB20" s="58"/>
      <c r="AC20" s="62"/>
      <c r="AD20" s="62"/>
      <c r="AE20" s="62"/>
    </row>
    <row r="21" s="27" customFormat="true" ht="49.5" hidden="false" customHeight="true" outlineLevel="0" collapsed="false">
      <c r="A21" s="77"/>
      <c r="B21" s="82"/>
      <c r="C21" s="83"/>
      <c r="D21" s="83"/>
      <c r="E21" s="84"/>
      <c r="F21" s="60"/>
      <c r="G21" s="60"/>
      <c r="H21" s="82"/>
      <c r="I21" s="83"/>
      <c r="J21" s="83"/>
      <c r="K21" s="84"/>
      <c r="L21" s="84"/>
      <c r="M21" s="84"/>
      <c r="N21" s="78"/>
      <c r="O21" s="58" t="s">
        <v>148</v>
      </c>
      <c r="P21" s="58" t="s">
        <v>47</v>
      </c>
      <c r="Q21" s="62"/>
      <c r="R21" s="62"/>
      <c r="S21" s="62"/>
      <c r="T21" s="78"/>
      <c r="U21" s="58"/>
      <c r="V21" s="58"/>
      <c r="W21" s="62"/>
      <c r="X21" s="62"/>
      <c r="Y21" s="62"/>
      <c r="Z21" s="78"/>
      <c r="AA21" s="58"/>
      <c r="AB21" s="58"/>
      <c r="AC21" s="62"/>
      <c r="AD21" s="62"/>
      <c r="AE21" s="62"/>
    </row>
    <row r="22" s="27" customFormat="true" ht="49.5" hidden="false" customHeight="true" outlineLevel="0" collapsed="false">
      <c r="A22" s="77"/>
      <c r="B22" s="82"/>
      <c r="C22" s="83"/>
      <c r="D22" s="83"/>
      <c r="E22" s="84"/>
      <c r="F22" s="60"/>
      <c r="G22" s="60"/>
      <c r="H22" s="82"/>
      <c r="I22" s="83"/>
      <c r="J22" s="83"/>
      <c r="K22" s="84"/>
      <c r="L22" s="84"/>
      <c r="M22" s="84"/>
      <c r="N22" s="78"/>
      <c r="O22" s="58" t="s">
        <v>151</v>
      </c>
      <c r="P22" s="58" t="s">
        <v>68</v>
      </c>
      <c r="Q22" s="62"/>
      <c r="R22" s="62"/>
      <c r="S22" s="62"/>
      <c r="T22" s="78"/>
      <c r="U22" s="58"/>
      <c r="V22" s="58"/>
      <c r="W22" s="62"/>
      <c r="X22" s="62"/>
      <c r="Y22" s="62"/>
      <c r="Z22" s="78"/>
      <c r="AA22" s="58"/>
      <c r="AB22" s="58"/>
      <c r="AC22" s="62"/>
      <c r="AD22" s="62"/>
      <c r="AE22" s="62"/>
    </row>
    <row r="23" s="27" customFormat="true" ht="49.5" hidden="false" customHeight="true" outlineLevel="0" collapsed="false">
      <c r="A23" s="77"/>
      <c r="B23" s="60"/>
      <c r="C23" s="60"/>
      <c r="D23" s="60"/>
      <c r="E23" s="60"/>
      <c r="F23" s="60"/>
      <c r="G23" s="60"/>
      <c r="H23" s="82"/>
      <c r="I23" s="83"/>
      <c r="J23" s="83"/>
      <c r="K23" s="84"/>
      <c r="L23" s="84"/>
      <c r="M23" s="84"/>
      <c r="N23" s="78"/>
      <c r="O23" s="58"/>
      <c r="P23" s="58"/>
      <c r="Q23" s="62"/>
      <c r="R23" s="62"/>
      <c r="S23" s="62"/>
      <c r="T23" s="78"/>
      <c r="U23" s="58"/>
      <c r="V23" s="58"/>
      <c r="W23" s="62"/>
      <c r="X23" s="62"/>
      <c r="Y23" s="62"/>
      <c r="Z23" s="78"/>
      <c r="AA23" s="58"/>
      <c r="AB23" s="58"/>
      <c r="AC23" s="62"/>
      <c r="AD23" s="62"/>
      <c r="AE23" s="62"/>
    </row>
    <row r="24" s="27" customFormat="true" ht="49.5" hidden="false" customHeight="true" outlineLevel="0" collapsed="false">
      <c r="A24" s="77" t="s">
        <v>60</v>
      </c>
      <c r="B24" s="90" t="s">
        <v>153</v>
      </c>
      <c r="C24" s="58" t="s">
        <v>62</v>
      </c>
      <c r="D24" s="58" t="s">
        <v>21</v>
      </c>
      <c r="E24" s="62"/>
      <c r="F24" s="62"/>
      <c r="G24" s="62"/>
      <c r="H24" s="90" t="s">
        <v>61</v>
      </c>
      <c r="I24" s="58" t="s">
        <v>62</v>
      </c>
      <c r="J24" s="58" t="s">
        <v>21</v>
      </c>
      <c r="K24" s="62"/>
      <c r="L24" s="62"/>
      <c r="M24" s="62"/>
      <c r="N24" s="90" t="s">
        <v>61</v>
      </c>
      <c r="O24" s="58" t="s">
        <v>62</v>
      </c>
      <c r="P24" s="58" t="s">
        <v>21</v>
      </c>
      <c r="Q24" s="62"/>
      <c r="R24" s="62"/>
      <c r="S24" s="62"/>
      <c r="T24" s="78"/>
      <c r="U24" s="58"/>
      <c r="V24" s="58"/>
      <c r="W24" s="62"/>
      <c r="X24" s="62"/>
      <c r="Y24" s="62"/>
      <c r="Z24" s="90" t="s">
        <v>61</v>
      </c>
      <c r="AA24" s="58" t="s">
        <v>62</v>
      </c>
      <c r="AB24" s="58" t="s">
        <v>21</v>
      </c>
      <c r="AC24" s="62"/>
      <c r="AD24" s="62"/>
      <c r="AE24" s="62"/>
    </row>
    <row r="25" s="27" customFormat="true" ht="49.5" hidden="false" customHeight="true" outlineLevel="0" collapsed="false">
      <c r="A25" s="77"/>
      <c r="B25" s="90"/>
      <c r="C25" s="58" t="s">
        <v>154</v>
      </c>
      <c r="D25" s="58" t="s">
        <v>155</v>
      </c>
      <c r="E25" s="62"/>
      <c r="F25" s="62"/>
      <c r="G25" s="62"/>
      <c r="H25" s="90"/>
      <c r="I25" s="31" t="s">
        <v>156</v>
      </c>
      <c r="J25" s="31" t="s">
        <v>157</v>
      </c>
      <c r="K25" s="59"/>
      <c r="L25" s="91"/>
      <c r="M25" s="91"/>
      <c r="N25" s="90"/>
      <c r="O25" s="31" t="s">
        <v>158</v>
      </c>
      <c r="P25" s="31" t="s">
        <v>64</v>
      </c>
      <c r="Q25" s="59"/>
      <c r="R25" s="92"/>
      <c r="S25" s="92"/>
      <c r="T25" s="78"/>
      <c r="U25" s="58"/>
      <c r="V25" s="58"/>
      <c r="W25" s="62"/>
      <c r="X25" s="62"/>
      <c r="Y25" s="62"/>
      <c r="Z25" s="90"/>
      <c r="AA25" s="31" t="s">
        <v>159</v>
      </c>
      <c r="AB25" s="31" t="s">
        <v>157</v>
      </c>
      <c r="AC25" s="59"/>
      <c r="AD25" s="91"/>
      <c r="AE25" s="91"/>
    </row>
    <row r="26" s="27" customFormat="true" ht="49.5" hidden="false" customHeight="true" outlineLevel="0" collapsed="false">
      <c r="A26" s="77" t="s">
        <v>65</v>
      </c>
      <c r="B26" s="78" t="s">
        <v>269</v>
      </c>
      <c r="C26" s="58" t="s">
        <v>50</v>
      </c>
      <c r="D26" s="58" t="s">
        <v>21</v>
      </c>
      <c r="E26" s="62"/>
      <c r="F26" s="62"/>
      <c r="G26" s="62"/>
      <c r="H26" s="78" t="s">
        <v>161</v>
      </c>
      <c r="I26" s="58" t="s">
        <v>167</v>
      </c>
      <c r="J26" s="58" t="s">
        <v>27</v>
      </c>
      <c r="K26" s="62"/>
      <c r="L26" s="62"/>
      <c r="M26" s="62"/>
      <c r="N26" s="78" t="s">
        <v>164</v>
      </c>
      <c r="O26" s="58" t="s">
        <v>74</v>
      </c>
      <c r="P26" s="58" t="s">
        <v>75</v>
      </c>
      <c r="Q26" s="62"/>
      <c r="R26" s="62"/>
      <c r="S26" s="62"/>
      <c r="T26" s="78" t="s">
        <v>70</v>
      </c>
      <c r="U26" s="79" t="s">
        <v>270</v>
      </c>
      <c r="V26" s="79" t="s">
        <v>253</v>
      </c>
      <c r="W26" s="93" t="n">
        <v>1</v>
      </c>
      <c r="X26" s="80" t="n">
        <v>150</v>
      </c>
      <c r="Y26" s="80" t="n">
        <f aca="false">X26*W26</f>
        <v>150</v>
      </c>
      <c r="Z26" s="78" t="s">
        <v>66</v>
      </c>
      <c r="AA26" s="58" t="s">
        <v>67</v>
      </c>
      <c r="AB26" s="58" t="s">
        <v>47</v>
      </c>
      <c r="AC26" s="62"/>
      <c r="AD26" s="62"/>
      <c r="AE26" s="62"/>
    </row>
    <row r="27" s="27" customFormat="true" ht="49.5" hidden="false" customHeight="true" outlineLevel="0" collapsed="false">
      <c r="A27" s="77"/>
      <c r="B27" s="78"/>
      <c r="C27" s="79" t="s">
        <v>271</v>
      </c>
      <c r="D27" s="79" t="s">
        <v>253</v>
      </c>
      <c r="E27" s="93" t="n">
        <v>1</v>
      </c>
      <c r="F27" s="80" t="n">
        <v>130</v>
      </c>
      <c r="G27" s="80" t="n">
        <f aca="false">F27*E27</f>
        <v>130</v>
      </c>
      <c r="H27" s="78"/>
      <c r="I27" s="58"/>
      <c r="J27" s="58"/>
      <c r="K27" s="62"/>
      <c r="L27" s="62"/>
      <c r="M27" s="62"/>
      <c r="N27" s="78"/>
      <c r="O27" s="58"/>
      <c r="P27" s="58"/>
      <c r="Q27" s="62"/>
      <c r="R27" s="62"/>
      <c r="S27" s="62"/>
      <c r="T27" s="78"/>
      <c r="U27" s="58" t="s">
        <v>74</v>
      </c>
      <c r="V27" s="58" t="s">
        <v>75</v>
      </c>
      <c r="W27" s="62"/>
      <c r="X27" s="62"/>
      <c r="Y27" s="62"/>
      <c r="Z27" s="78"/>
      <c r="AA27" s="58" t="s">
        <v>72</v>
      </c>
      <c r="AB27" s="58" t="s">
        <v>13</v>
      </c>
      <c r="AC27" s="62"/>
      <c r="AD27" s="62"/>
      <c r="AE27" s="62"/>
    </row>
    <row r="28" s="27" customFormat="true" ht="49.5" hidden="false" customHeight="true" outlineLevel="0" collapsed="false">
      <c r="A28" s="77"/>
      <c r="B28" s="78"/>
      <c r="C28" s="58" t="s">
        <v>168</v>
      </c>
      <c r="D28" s="58" t="s">
        <v>33</v>
      </c>
      <c r="E28" s="62"/>
      <c r="F28" s="62"/>
      <c r="G28" s="62"/>
      <c r="H28" s="78"/>
      <c r="I28" s="58"/>
      <c r="J28" s="58"/>
      <c r="K28" s="62"/>
      <c r="L28" s="62"/>
      <c r="M28" s="62"/>
      <c r="N28" s="78"/>
      <c r="O28" s="58"/>
      <c r="P28" s="58"/>
      <c r="Q28" s="62"/>
      <c r="R28" s="62"/>
      <c r="S28" s="62"/>
      <c r="T28" s="78"/>
      <c r="U28" s="58" t="s">
        <v>80</v>
      </c>
      <c r="V28" s="58" t="s">
        <v>81</v>
      </c>
      <c r="W28" s="62"/>
      <c r="X28" s="62"/>
      <c r="Y28" s="62"/>
      <c r="Z28" s="78"/>
      <c r="AA28" s="58" t="s">
        <v>76</v>
      </c>
      <c r="AB28" s="58" t="s">
        <v>13</v>
      </c>
      <c r="AC28" s="62"/>
      <c r="AD28" s="62"/>
      <c r="AE28" s="62"/>
    </row>
    <row r="29" s="27" customFormat="true" ht="49.5" hidden="false" customHeight="true" outlineLevel="0" collapsed="false">
      <c r="A29" s="77"/>
      <c r="B29" s="78"/>
      <c r="C29" s="58" t="s">
        <v>169</v>
      </c>
      <c r="D29" s="58" t="s">
        <v>27</v>
      </c>
      <c r="E29" s="62"/>
      <c r="F29" s="62"/>
      <c r="G29" s="62"/>
      <c r="H29" s="78"/>
      <c r="I29" s="58"/>
      <c r="J29" s="58"/>
      <c r="K29" s="62"/>
      <c r="L29" s="62"/>
      <c r="M29" s="62"/>
      <c r="N29" s="78"/>
      <c r="O29" s="58"/>
      <c r="P29" s="58"/>
      <c r="Q29" s="62"/>
      <c r="R29" s="62"/>
      <c r="S29" s="62"/>
      <c r="T29" s="78"/>
      <c r="U29" s="58" t="s">
        <v>83</v>
      </c>
      <c r="V29" s="58" t="s">
        <v>27</v>
      </c>
      <c r="W29" s="62"/>
      <c r="X29" s="62"/>
      <c r="Y29" s="62"/>
      <c r="Z29" s="78"/>
      <c r="AA29" s="58"/>
      <c r="AB29" s="58"/>
      <c r="AC29" s="62"/>
      <c r="AD29" s="62"/>
      <c r="AE29" s="62"/>
    </row>
    <row r="30" s="33" customFormat="true" ht="45" hidden="false" customHeight="true" outlineLevel="0" collapsed="false">
      <c r="A30" s="77"/>
      <c r="B30" s="78"/>
      <c r="C30" s="58"/>
      <c r="D30" s="58"/>
      <c r="E30" s="62"/>
      <c r="F30" s="62"/>
      <c r="G30" s="62"/>
      <c r="H30" s="78"/>
      <c r="I30" s="58"/>
      <c r="J30" s="58"/>
      <c r="K30" s="62"/>
      <c r="L30" s="62"/>
      <c r="M30" s="62"/>
      <c r="N30" s="78"/>
      <c r="O30" s="58"/>
      <c r="P30" s="58"/>
      <c r="Q30" s="62"/>
      <c r="R30" s="62"/>
      <c r="S30" s="62"/>
      <c r="T30" s="78"/>
      <c r="U30" s="58"/>
      <c r="V30" s="58"/>
      <c r="W30" s="62"/>
      <c r="X30" s="62"/>
      <c r="Y30" s="62"/>
      <c r="Z30" s="78"/>
      <c r="AA30" s="58"/>
      <c r="AB30" s="58"/>
      <c r="AC30" s="62"/>
      <c r="AD30" s="62"/>
      <c r="AE30" s="62"/>
    </row>
    <row r="31" s="37" customFormat="true" ht="42.75" hidden="false" customHeight="true" outlineLevel="0" collapsed="false">
      <c r="A31" s="77" t="s">
        <v>84</v>
      </c>
      <c r="B31" s="78"/>
      <c r="C31" s="58"/>
      <c r="D31" s="58"/>
      <c r="E31" s="62"/>
      <c r="F31" s="62"/>
      <c r="G31" s="62"/>
      <c r="H31" s="78" t="s">
        <v>84</v>
      </c>
      <c r="I31" s="58" t="s">
        <v>84</v>
      </c>
      <c r="J31" s="58"/>
      <c r="K31" s="32"/>
      <c r="L31" s="62"/>
      <c r="M31" s="62" t="n">
        <f aca="false">K31*L31</f>
        <v>0</v>
      </c>
      <c r="N31" s="78"/>
      <c r="O31" s="58"/>
      <c r="P31" s="58"/>
      <c r="Q31" s="62"/>
      <c r="R31" s="62"/>
      <c r="S31" s="62"/>
      <c r="T31" s="78" t="s">
        <v>84</v>
      </c>
      <c r="U31" s="58" t="s">
        <v>84</v>
      </c>
      <c r="V31" s="58"/>
      <c r="W31" s="32"/>
      <c r="X31" s="62"/>
      <c r="Y31" s="62"/>
      <c r="Z31" s="78"/>
      <c r="AA31" s="58"/>
      <c r="AB31" s="58"/>
      <c r="AC31" s="62"/>
      <c r="AD31" s="62"/>
      <c r="AE31" s="62"/>
      <c r="AF31" s="63"/>
      <c r="AG31" s="63"/>
      <c r="AH31" s="63"/>
    </row>
    <row r="32" s="37" customFormat="true" ht="42.75" hidden="false" customHeight="true" outlineLevel="0" collapsed="false">
      <c r="A32" s="34" t="s">
        <v>87</v>
      </c>
      <c r="B32" s="34"/>
      <c r="C32" s="35" t="n">
        <f aca="false">SUM(G5:G31)</f>
        <v>637.6</v>
      </c>
      <c r="D32" s="35"/>
      <c r="E32" s="35"/>
      <c r="F32" s="35"/>
      <c r="G32" s="35"/>
      <c r="H32" s="34"/>
      <c r="I32" s="35" t="n">
        <f aca="false">SUM(M5:M31)</f>
        <v>44.5</v>
      </c>
      <c r="J32" s="35"/>
      <c r="K32" s="35"/>
      <c r="L32" s="35"/>
      <c r="M32" s="35"/>
      <c r="N32" s="34" t="s">
        <v>88</v>
      </c>
      <c r="O32" s="35" t="n">
        <f aca="false">SUM(S5:S31)</f>
        <v>122.4</v>
      </c>
      <c r="P32" s="35"/>
      <c r="Q32" s="35"/>
      <c r="R32" s="35"/>
      <c r="S32" s="35"/>
      <c r="T32" s="34" t="s">
        <v>88</v>
      </c>
      <c r="U32" s="35" t="n">
        <f aca="false">SUM(Y5:Y31)</f>
        <v>315.9</v>
      </c>
      <c r="V32" s="35"/>
      <c r="W32" s="35"/>
      <c r="X32" s="35"/>
      <c r="Y32" s="35"/>
      <c r="Z32" s="34" t="s">
        <v>88</v>
      </c>
      <c r="AA32" s="35" t="n">
        <f aca="false">SUM(AE5:AE31)</f>
        <v>113</v>
      </c>
      <c r="AB32" s="35"/>
      <c r="AC32" s="35"/>
      <c r="AD32" s="35"/>
      <c r="AE32" s="35"/>
      <c r="AF32" s="36" t="n">
        <f aca="false">AA32+U32+O32+I32+C32</f>
        <v>1233.4</v>
      </c>
      <c r="AG32" s="36"/>
      <c r="AH32" s="36"/>
    </row>
    <row r="33" s="45" customFormat="true" ht="24.75" hidden="false" customHeight="true" outlineLevel="0" collapsed="false">
      <c r="A33" s="38" t="s">
        <v>89</v>
      </c>
      <c r="B33" s="38"/>
      <c r="C33" s="39" t="s">
        <v>90</v>
      </c>
      <c r="D33" s="39"/>
      <c r="E33" s="39" t="n">
        <v>6.2</v>
      </c>
      <c r="F33" s="40"/>
      <c r="G33" s="40"/>
      <c r="H33" s="41"/>
      <c r="I33" s="39" t="s">
        <v>90</v>
      </c>
      <c r="J33" s="39"/>
      <c r="K33" s="39" t="n">
        <v>5.5</v>
      </c>
      <c r="L33" s="40"/>
      <c r="M33" s="40"/>
      <c r="N33" s="41"/>
      <c r="O33" s="39" t="s">
        <v>90</v>
      </c>
      <c r="P33" s="39"/>
      <c r="Q33" s="42" t="n">
        <v>6.7</v>
      </c>
      <c r="R33" s="43"/>
      <c r="S33" s="43"/>
      <c r="T33" s="41"/>
      <c r="U33" s="39" t="s">
        <v>90</v>
      </c>
      <c r="V33" s="39"/>
      <c r="W33" s="42" t="n">
        <v>5</v>
      </c>
      <c r="X33" s="43"/>
      <c r="Y33" s="43"/>
      <c r="Z33" s="41"/>
      <c r="AA33" s="39" t="s">
        <v>90</v>
      </c>
      <c r="AB33" s="39"/>
      <c r="AC33" s="42" t="n">
        <v>6.8</v>
      </c>
      <c r="AD33" s="43"/>
      <c r="AE33" s="43"/>
      <c r="AF33" s="44" t="n">
        <f aca="false">AF32/5/20</f>
        <v>12.334</v>
      </c>
      <c r="AG33" s="44"/>
      <c r="AH33" s="44"/>
    </row>
    <row r="34" s="45" customFormat="true" ht="24.75" hidden="false" customHeight="true" outlineLevel="0" collapsed="false">
      <c r="A34" s="38"/>
      <c r="B34" s="38"/>
      <c r="C34" s="39" t="s">
        <v>91</v>
      </c>
      <c r="D34" s="39"/>
      <c r="E34" s="39" t="n">
        <v>2</v>
      </c>
      <c r="F34" s="40"/>
      <c r="G34" s="40"/>
      <c r="H34" s="41"/>
      <c r="I34" s="39" t="s">
        <v>91</v>
      </c>
      <c r="J34" s="39"/>
      <c r="K34" s="39" t="n">
        <v>3.4</v>
      </c>
      <c r="L34" s="40"/>
      <c r="M34" s="40"/>
      <c r="N34" s="41"/>
      <c r="O34" s="39" t="s">
        <v>91</v>
      </c>
      <c r="P34" s="39"/>
      <c r="Q34" s="42" t="n">
        <v>1.1</v>
      </c>
      <c r="R34" s="43"/>
      <c r="S34" s="43"/>
      <c r="T34" s="41"/>
      <c r="U34" s="39" t="s">
        <v>91</v>
      </c>
      <c r="V34" s="39"/>
      <c r="W34" s="42" t="n">
        <v>2</v>
      </c>
      <c r="X34" s="43"/>
      <c r="Y34" s="43"/>
      <c r="Z34" s="41"/>
      <c r="AA34" s="39" t="s">
        <v>91</v>
      </c>
      <c r="AB34" s="39"/>
      <c r="AC34" s="42" t="n">
        <v>0.7</v>
      </c>
      <c r="AD34" s="43"/>
      <c r="AE34" s="43"/>
      <c r="AF34" s="44"/>
      <c r="AG34" s="44"/>
      <c r="AH34" s="44"/>
    </row>
    <row r="35" s="45" customFormat="true" ht="24.75" hidden="false" customHeight="true" outlineLevel="0" collapsed="false">
      <c r="A35" s="38"/>
      <c r="B35" s="38"/>
      <c r="C35" s="39" t="s">
        <v>92</v>
      </c>
      <c r="D35" s="39"/>
      <c r="E35" s="39" t="n">
        <v>1.3</v>
      </c>
      <c r="F35" s="40"/>
      <c r="G35" s="40"/>
      <c r="H35" s="41"/>
      <c r="I35" s="39" t="s">
        <v>92</v>
      </c>
      <c r="J35" s="39"/>
      <c r="K35" s="39" t="n">
        <v>1.4</v>
      </c>
      <c r="L35" s="40"/>
      <c r="M35" s="40"/>
      <c r="N35" s="41"/>
      <c r="O35" s="39" t="s">
        <v>92</v>
      </c>
      <c r="P35" s="39"/>
      <c r="Q35" s="42" t="n">
        <v>1.7</v>
      </c>
      <c r="R35" s="43"/>
      <c r="S35" s="43"/>
      <c r="T35" s="41"/>
      <c r="U35" s="39" t="s">
        <v>92</v>
      </c>
      <c r="V35" s="39"/>
      <c r="W35" s="42" t="n">
        <v>1.2</v>
      </c>
      <c r="X35" s="43"/>
      <c r="Y35" s="43"/>
      <c r="Z35" s="41"/>
      <c r="AA35" s="39" t="s">
        <v>92</v>
      </c>
      <c r="AB35" s="39"/>
      <c r="AC35" s="42" t="n">
        <v>2</v>
      </c>
      <c r="AD35" s="43"/>
      <c r="AE35" s="43"/>
    </row>
    <row r="36" s="45" customFormat="true" ht="24.75" hidden="false" customHeight="true" outlineLevel="0" collapsed="false">
      <c r="A36" s="38"/>
      <c r="B36" s="38"/>
      <c r="C36" s="39" t="s">
        <v>93</v>
      </c>
      <c r="D36" s="39"/>
      <c r="E36" s="39"/>
      <c r="F36" s="40"/>
      <c r="G36" s="40"/>
      <c r="H36" s="41"/>
      <c r="I36" s="39" t="s">
        <v>93</v>
      </c>
      <c r="J36" s="39"/>
      <c r="K36" s="39" t="n">
        <v>1</v>
      </c>
      <c r="L36" s="40"/>
      <c r="M36" s="40"/>
      <c r="N36" s="41"/>
      <c r="O36" s="39" t="s">
        <v>93</v>
      </c>
      <c r="P36" s="39"/>
      <c r="Q36" s="42"/>
      <c r="R36" s="43"/>
      <c r="S36" s="43"/>
      <c r="T36" s="41"/>
      <c r="U36" s="39" t="s">
        <v>93</v>
      </c>
      <c r="V36" s="39"/>
      <c r="W36" s="42" t="n">
        <v>1</v>
      </c>
      <c r="X36" s="43"/>
      <c r="Y36" s="43"/>
      <c r="Z36" s="41"/>
      <c r="AA36" s="39" t="s">
        <v>93</v>
      </c>
      <c r="AB36" s="39"/>
      <c r="AC36" s="42"/>
      <c r="AD36" s="43"/>
      <c r="AE36" s="43"/>
    </row>
    <row r="37" s="45" customFormat="true" ht="24.75" hidden="false" customHeight="true" outlineLevel="0" collapsed="false">
      <c r="A37" s="38"/>
      <c r="B37" s="38"/>
      <c r="C37" s="39" t="s">
        <v>94</v>
      </c>
      <c r="D37" s="39"/>
      <c r="E37" s="39" t="n">
        <v>3.5</v>
      </c>
      <c r="F37" s="40"/>
      <c r="G37" s="40"/>
      <c r="H37" s="41"/>
      <c r="I37" s="39" t="s">
        <v>94</v>
      </c>
      <c r="J37" s="39"/>
      <c r="K37" s="42" t="n">
        <v>3.2</v>
      </c>
      <c r="L37" s="40"/>
      <c r="M37" s="40"/>
      <c r="N37" s="41"/>
      <c r="O37" s="39" t="s">
        <v>94</v>
      </c>
      <c r="P37" s="39"/>
      <c r="Q37" s="42" t="n">
        <v>3</v>
      </c>
      <c r="R37" s="43"/>
      <c r="S37" s="43"/>
      <c r="T37" s="41"/>
      <c r="U37" s="39" t="s">
        <v>94</v>
      </c>
      <c r="V37" s="39"/>
      <c r="W37" s="42" t="n">
        <v>3</v>
      </c>
      <c r="X37" s="43"/>
      <c r="Y37" s="43"/>
      <c r="Z37" s="41"/>
      <c r="AA37" s="39" t="s">
        <v>94</v>
      </c>
      <c r="AB37" s="39"/>
      <c r="AC37" s="42" t="n">
        <v>2.5</v>
      </c>
      <c r="AD37" s="43"/>
      <c r="AE37" s="43"/>
    </row>
    <row r="38" s="45" customFormat="true" ht="30" hidden="false" customHeight="true" outlineLevel="0" collapsed="false">
      <c r="A38" s="38"/>
      <c r="B38" s="38"/>
      <c r="C38" s="39" t="s">
        <v>95</v>
      </c>
      <c r="D38" s="39"/>
      <c r="E38" s="46" t="n">
        <f aca="false">E33*70+E34*75+E35*25+E36*60+E37*45</f>
        <v>774</v>
      </c>
      <c r="F38" s="40"/>
      <c r="G38" s="40"/>
      <c r="H38" s="41"/>
      <c r="I38" s="39" t="s">
        <v>95</v>
      </c>
      <c r="J38" s="39"/>
      <c r="K38" s="46" t="n">
        <f aca="false">K33*70+K34*75+K35*25+K36*60+K37*45</f>
        <v>879</v>
      </c>
      <c r="L38" s="40"/>
      <c r="M38" s="40"/>
      <c r="N38" s="41"/>
      <c r="O38" s="39" t="s">
        <v>95</v>
      </c>
      <c r="P38" s="39"/>
      <c r="Q38" s="46" t="n">
        <f aca="false">Q33*70+Q34*75+Q35*25+Q36*150+Q37*45</f>
        <v>729</v>
      </c>
      <c r="R38" s="40"/>
      <c r="S38" s="40"/>
      <c r="T38" s="41"/>
      <c r="U38" s="39" t="s">
        <v>95</v>
      </c>
      <c r="V38" s="39"/>
      <c r="W38" s="46" t="n">
        <f aca="false">W33*70+W34*75+W35*25+W36*60+W37*45</f>
        <v>725</v>
      </c>
      <c r="X38" s="40"/>
      <c r="Y38" s="40"/>
      <c r="Z38" s="41"/>
      <c r="AA38" s="39" t="s">
        <v>95</v>
      </c>
      <c r="AB38" s="39"/>
      <c r="AC38" s="46" t="n">
        <f aca="false">AC33*70+AC34*75+AC35*25+AC36*60+AC37*45</f>
        <v>691</v>
      </c>
      <c r="AD38" s="40"/>
      <c r="AE38" s="40"/>
    </row>
    <row r="39" s="45" customFormat="true" ht="47.25" hidden="false" customHeight="true" outlineLevel="0" collapsed="false">
      <c r="A39" s="47" t="s">
        <v>96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</row>
    <row r="40" s="50" customFormat="true" ht="30" hidden="false" customHeight="true" outlineLevel="0" collapsed="false">
      <c r="A40" s="48" t="s">
        <v>97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9"/>
      <c r="AE40" s="49"/>
    </row>
    <row r="41" customFormat="false" ht="30" hidden="false" customHeight="true" outlineLevel="0" collapsed="false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1"/>
      <c r="R41" s="49"/>
      <c r="S41" s="49"/>
      <c r="T41" s="49"/>
      <c r="U41" s="49"/>
      <c r="V41" s="49"/>
      <c r="W41" s="51"/>
      <c r="X41" s="49"/>
      <c r="Y41" s="49"/>
      <c r="Z41" s="49"/>
      <c r="AA41" s="49"/>
      <c r="AB41" s="49"/>
      <c r="AC41" s="51"/>
      <c r="AD41" s="49"/>
      <c r="AE41" s="49"/>
    </row>
    <row r="42" customFormat="false" ht="30" hidden="false" customHeight="true" outlineLevel="0" collapsed="false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51"/>
      <c r="R42" s="49"/>
      <c r="S42" s="49"/>
      <c r="T42" s="49"/>
      <c r="U42" s="49"/>
      <c r="V42" s="49"/>
      <c r="W42" s="51"/>
      <c r="X42" s="49"/>
      <c r="Y42" s="49"/>
      <c r="Z42" s="49"/>
      <c r="AA42" s="49"/>
      <c r="AB42" s="49"/>
      <c r="AC42" s="51"/>
      <c r="AD42" s="49"/>
      <c r="AE42" s="49"/>
    </row>
    <row r="43" customFormat="false" ht="30" hidden="false" customHeight="true" outlineLevel="0" collapsed="false"/>
    <row r="44" customFormat="false" ht="30" hidden="false" customHeight="true" outlineLevel="0" collapsed="false"/>
    <row r="45" customFormat="false" ht="30" hidden="false" customHeight="true" outlineLevel="0" collapsed="false"/>
  </sheetData>
  <mergeCells count="114">
    <mergeCell ref="A1:AE1"/>
    <mergeCell ref="B2:G2"/>
    <mergeCell ref="H2:M2"/>
    <mergeCell ref="N2:S2"/>
    <mergeCell ref="T2:Y2"/>
    <mergeCell ref="Z2:AE2"/>
    <mergeCell ref="A3:B3"/>
    <mergeCell ref="C3:E3"/>
    <mergeCell ref="I3:K3"/>
    <mergeCell ref="O3:Q3"/>
    <mergeCell ref="U3:W3"/>
    <mergeCell ref="AA3:AC3"/>
    <mergeCell ref="A4:B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7:A16"/>
    <mergeCell ref="B7:B16"/>
    <mergeCell ref="H7:H16"/>
    <mergeCell ref="N7:N16"/>
    <mergeCell ref="T7:T16"/>
    <mergeCell ref="Z7:Z16"/>
    <mergeCell ref="A17:A23"/>
    <mergeCell ref="B17:B22"/>
    <mergeCell ref="H17:H23"/>
    <mergeCell ref="N17:N23"/>
    <mergeCell ref="T17:T23"/>
    <mergeCell ref="Z17:Z23"/>
    <mergeCell ref="A24:A25"/>
    <mergeCell ref="B24:B25"/>
    <mergeCell ref="H24:H25"/>
    <mergeCell ref="N24:N25"/>
    <mergeCell ref="T24:T25"/>
    <mergeCell ref="Z24:Z25"/>
    <mergeCell ref="A26:A30"/>
    <mergeCell ref="B26:B30"/>
    <mergeCell ref="H26:H30"/>
    <mergeCell ref="N26:N30"/>
    <mergeCell ref="T26:T30"/>
    <mergeCell ref="Z26:Z30"/>
    <mergeCell ref="AF31:AH31"/>
    <mergeCell ref="A32:B32"/>
    <mergeCell ref="C32:G32"/>
    <mergeCell ref="I32:M32"/>
    <mergeCell ref="O32:S32"/>
    <mergeCell ref="U32:Y32"/>
    <mergeCell ref="AA32:AE32"/>
    <mergeCell ref="AF32:AH32"/>
    <mergeCell ref="A33:B38"/>
    <mergeCell ref="C33:D33"/>
    <mergeCell ref="H33:H38"/>
    <mergeCell ref="I33:J33"/>
    <mergeCell ref="N33:N38"/>
    <mergeCell ref="O33:P33"/>
    <mergeCell ref="T33:T38"/>
    <mergeCell ref="U33:V33"/>
    <mergeCell ref="Z33:Z38"/>
    <mergeCell ref="AA33:AB33"/>
    <mergeCell ref="AF33:AH34"/>
    <mergeCell ref="C34:D34"/>
    <mergeCell ref="I34:J34"/>
    <mergeCell ref="O34:P34"/>
    <mergeCell ref="U34:V34"/>
    <mergeCell ref="AA34:AB34"/>
    <mergeCell ref="C35:D35"/>
    <mergeCell ref="I35:J35"/>
    <mergeCell ref="O35:P35"/>
    <mergeCell ref="U35:V35"/>
    <mergeCell ref="AA35:AB35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  <mergeCell ref="C38:D38"/>
    <mergeCell ref="I38:J38"/>
    <mergeCell ref="O38:P38"/>
    <mergeCell ref="U38:V38"/>
    <mergeCell ref="AA38:AB38"/>
    <mergeCell ref="A39:AE39"/>
    <mergeCell ref="A40:AC40"/>
  </mergeCells>
  <printOptions headings="false" gridLines="false" gridLinesSet="true" horizontalCentered="true" verticalCentered="true"/>
  <pageMargins left="0" right="0" top="0" bottom="0" header="0.511811023622047" footer="0.511811023622047"/>
  <pageSetup paperSize="9" scale="2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H44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U14" activeCellId="0" sqref="U14"/>
    </sheetView>
  </sheetViews>
  <sheetFormatPr defaultColWidth="8.87109375" defaultRowHeight="4.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1" width="6.44"/>
    <col collapsed="false" customWidth="true" hidden="false" outlineLevel="0" max="3" min="3" style="1" width="56.89"/>
    <col collapsed="false" customWidth="true" hidden="true" outlineLevel="0" max="4" min="4" style="1" width="19.24"/>
    <col collapsed="false" customWidth="true" hidden="false" outlineLevel="0" max="5" min="5" style="1" width="20.66"/>
    <col collapsed="false" customWidth="true" hidden="true" outlineLevel="0" max="6" min="6" style="1" width="12.11"/>
    <col collapsed="false" customWidth="true" hidden="true" outlineLevel="0" max="7" min="7" style="1" width="16.22"/>
    <col collapsed="false" customWidth="true" hidden="false" outlineLevel="0" max="8" min="8" style="1" width="8.44"/>
    <col collapsed="false" customWidth="true" hidden="false" outlineLevel="0" max="9" min="9" style="1" width="53.66"/>
    <col collapsed="false" customWidth="true" hidden="true" outlineLevel="0" max="10" min="10" style="1" width="16.44"/>
    <col collapsed="false" customWidth="true" hidden="false" outlineLevel="0" max="11" min="11" style="1" width="20.66"/>
    <col collapsed="false" customWidth="true" hidden="true" outlineLevel="0" max="12" min="12" style="1" width="15.86"/>
    <col collapsed="false" customWidth="true" hidden="true" outlineLevel="0" max="13" min="13" style="1" width="15.22"/>
    <col collapsed="false" customWidth="true" hidden="false" outlineLevel="0" max="14" min="14" style="1" width="8.44"/>
    <col collapsed="false" customWidth="true" hidden="false" outlineLevel="0" max="15" min="15" style="1" width="54.44"/>
    <col collapsed="false" customWidth="true" hidden="false" outlineLevel="0" max="16" min="16" style="1" width="18"/>
    <col collapsed="false" customWidth="true" hidden="false" outlineLevel="0" max="17" min="17" style="2" width="20.66"/>
    <col collapsed="false" customWidth="true" hidden="true" outlineLevel="0" max="18" min="18" style="1" width="15.66"/>
    <col collapsed="false" customWidth="true" hidden="true" outlineLevel="0" max="19" min="19" style="3" width="15.66"/>
    <col collapsed="false" customWidth="true" hidden="false" outlineLevel="0" max="20" min="20" style="1" width="8.44"/>
    <col collapsed="false" customWidth="true" hidden="false" outlineLevel="0" max="21" min="21" style="1" width="55.22"/>
    <col collapsed="false" customWidth="true" hidden="false" outlineLevel="0" max="22" min="22" style="1" width="15.22"/>
    <col collapsed="false" customWidth="true" hidden="false" outlineLevel="0" max="23" min="23" style="2" width="20.66"/>
    <col collapsed="false" customWidth="true" hidden="true" outlineLevel="0" max="25" min="24" style="1" width="15.66"/>
    <col collapsed="false" customWidth="true" hidden="false" outlineLevel="0" max="26" min="26" style="1" width="8.44"/>
    <col collapsed="false" customWidth="true" hidden="false" outlineLevel="0" max="27" min="27" style="1" width="66.44"/>
    <col collapsed="false" customWidth="true" hidden="false" outlineLevel="0" max="28" min="28" style="1" width="16.44"/>
    <col collapsed="false" customWidth="true" hidden="false" outlineLevel="0" max="29" min="29" style="2" width="20.66"/>
    <col collapsed="false" customWidth="true" hidden="false" outlineLevel="0" max="30" min="30" style="1" width="14.22"/>
    <col collapsed="false" customWidth="true" hidden="false" outlineLevel="0" max="31" min="31" style="1" width="15.66"/>
    <col collapsed="false" customWidth="false" hidden="false" outlineLevel="0" max="1024" min="32" style="1" width="8.88"/>
  </cols>
  <sheetData>
    <row r="1" s="5" customFormat="true" ht="83.25" hidden="false" customHeight="true" outlineLevel="0" collapsed="false">
      <c r="A1" s="4" t="s">
        <v>272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54.75" hidden="false" customHeight="true" outlineLevel="0" collapsed="false">
      <c r="A2" s="6" t="s">
        <v>1</v>
      </c>
      <c r="B2" s="7" t="n">
        <v>44711</v>
      </c>
      <c r="C2" s="7"/>
      <c r="D2" s="7"/>
      <c r="E2" s="7"/>
      <c r="F2" s="7"/>
      <c r="G2" s="7"/>
      <c r="H2" s="8" t="n">
        <f aca="false">B2+1</f>
        <v>44712</v>
      </c>
      <c r="I2" s="8"/>
      <c r="J2" s="8"/>
      <c r="K2" s="8"/>
      <c r="L2" s="8"/>
      <c r="M2" s="8"/>
      <c r="N2" s="9" t="n">
        <f aca="false">H2+1</f>
        <v>44713</v>
      </c>
      <c r="O2" s="9"/>
      <c r="P2" s="9"/>
      <c r="Q2" s="9"/>
      <c r="R2" s="9"/>
      <c r="S2" s="9"/>
      <c r="T2" s="10" t="n">
        <f aca="false">N2+1</f>
        <v>44714</v>
      </c>
      <c r="U2" s="10"/>
      <c r="V2" s="10"/>
      <c r="W2" s="10"/>
      <c r="X2" s="10"/>
      <c r="Y2" s="10"/>
      <c r="Z2" s="11" t="n">
        <f aca="false">T2+1</f>
        <v>44715</v>
      </c>
      <c r="AA2" s="11"/>
      <c r="AB2" s="11"/>
      <c r="AC2" s="11"/>
      <c r="AD2" s="11"/>
      <c r="AE2" s="11"/>
    </row>
    <row r="3" customFormat="false" ht="36" hidden="false" customHeight="true" outlineLevel="0" collapsed="false">
      <c r="A3" s="12" t="s">
        <v>2</v>
      </c>
      <c r="B3" s="12"/>
      <c r="C3" s="13" t="n">
        <v>20</v>
      </c>
      <c r="D3" s="13"/>
      <c r="E3" s="13"/>
      <c r="F3" s="14"/>
      <c r="G3" s="14"/>
      <c r="H3" s="6"/>
      <c r="I3" s="13" t="n">
        <f aca="false">C3</f>
        <v>20</v>
      </c>
      <c r="J3" s="13"/>
      <c r="K3" s="13"/>
      <c r="L3" s="14"/>
      <c r="M3" s="14"/>
      <c r="N3" s="6"/>
      <c r="O3" s="13" t="n">
        <f aca="false">I3</f>
        <v>20</v>
      </c>
      <c r="P3" s="13"/>
      <c r="Q3" s="13"/>
      <c r="R3" s="14"/>
      <c r="S3" s="14"/>
      <c r="T3" s="6"/>
      <c r="U3" s="13" t="n">
        <f aca="false">O3</f>
        <v>20</v>
      </c>
      <c r="V3" s="13"/>
      <c r="W3" s="13"/>
      <c r="X3" s="14"/>
      <c r="Y3" s="14"/>
      <c r="Z3" s="6"/>
      <c r="AA3" s="13" t="n">
        <f aca="false">U3</f>
        <v>20</v>
      </c>
      <c r="AB3" s="13"/>
      <c r="AC3" s="13"/>
      <c r="AD3" s="14"/>
      <c r="AE3" s="14"/>
    </row>
    <row r="4" customFormat="false" ht="31.5" hidden="false" customHeight="true" outlineLevel="0" collapsed="false">
      <c r="A4" s="12"/>
      <c r="B4" s="12"/>
      <c r="C4" s="13" t="s">
        <v>3</v>
      </c>
      <c r="D4" s="13" t="s">
        <v>4</v>
      </c>
      <c r="E4" s="15" t="s">
        <v>5</v>
      </c>
      <c r="F4" s="12" t="s">
        <v>6</v>
      </c>
      <c r="G4" s="12" t="s">
        <v>7</v>
      </c>
      <c r="H4" s="6"/>
      <c r="I4" s="13" t="s">
        <v>3</v>
      </c>
      <c r="J4" s="13" t="s">
        <v>4</v>
      </c>
      <c r="K4" s="15" t="s">
        <v>5</v>
      </c>
      <c r="L4" s="12" t="s">
        <v>6</v>
      </c>
      <c r="M4" s="12" t="s">
        <v>7</v>
      </c>
      <c r="N4" s="6"/>
      <c r="O4" s="13" t="s">
        <v>3</v>
      </c>
      <c r="P4" s="13" t="s">
        <v>4</v>
      </c>
      <c r="Q4" s="15" t="s">
        <v>5</v>
      </c>
      <c r="R4" s="12" t="s">
        <v>6</v>
      </c>
      <c r="S4" s="12" t="s">
        <v>7</v>
      </c>
      <c r="T4" s="6"/>
      <c r="U4" s="13" t="s">
        <v>3</v>
      </c>
      <c r="V4" s="13" t="s">
        <v>4</v>
      </c>
      <c r="W4" s="15" t="s">
        <v>5</v>
      </c>
      <c r="X4" s="12" t="s">
        <v>6</v>
      </c>
      <c r="Y4" s="12" t="s">
        <v>7</v>
      </c>
      <c r="Z4" s="6"/>
      <c r="AA4" s="13" t="s">
        <v>3</v>
      </c>
      <c r="AB4" s="13" t="s">
        <v>4</v>
      </c>
      <c r="AC4" s="15" t="s">
        <v>5</v>
      </c>
      <c r="AD4" s="12" t="s">
        <v>6</v>
      </c>
      <c r="AE4" s="12" t="s">
        <v>7</v>
      </c>
    </row>
    <row r="5" s="21" customFormat="true" ht="36" hidden="false" customHeight="true" outlineLevel="0" collapsed="false">
      <c r="A5" s="16" t="s">
        <v>8</v>
      </c>
      <c r="B5" s="17"/>
      <c r="C5" s="18"/>
      <c r="D5" s="18"/>
      <c r="E5" s="18"/>
      <c r="F5" s="19"/>
      <c r="G5" s="18"/>
      <c r="H5" s="17"/>
      <c r="I5" s="18"/>
      <c r="J5" s="18"/>
      <c r="K5" s="18"/>
      <c r="L5" s="19"/>
      <c r="M5" s="18"/>
      <c r="N5" s="17"/>
      <c r="O5" s="18" t="s">
        <v>9</v>
      </c>
      <c r="P5" s="18"/>
      <c r="Q5" s="18"/>
      <c r="R5" s="19"/>
      <c r="S5" s="18"/>
      <c r="T5" s="20"/>
      <c r="U5" s="18" t="s">
        <v>9</v>
      </c>
      <c r="V5" s="18"/>
      <c r="W5" s="18"/>
      <c r="X5" s="19"/>
      <c r="Y5" s="18"/>
      <c r="Z5" s="20"/>
      <c r="AA5" s="18"/>
      <c r="AB5" s="18"/>
      <c r="AC5" s="18"/>
      <c r="AD5" s="19"/>
      <c r="AE5" s="18"/>
    </row>
    <row r="6" s="21" customFormat="true" ht="36" hidden="false" customHeight="true" outlineLevel="0" collapsed="false">
      <c r="A6" s="16"/>
      <c r="B6" s="17"/>
      <c r="C6" s="18"/>
      <c r="D6" s="18"/>
      <c r="E6" s="18"/>
      <c r="F6" s="19"/>
      <c r="G6" s="18"/>
      <c r="H6" s="17"/>
      <c r="I6" s="18"/>
      <c r="J6" s="18"/>
      <c r="K6" s="18"/>
      <c r="L6" s="19"/>
      <c r="M6" s="18"/>
      <c r="N6" s="17"/>
      <c r="O6" s="18"/>
      <c r="P6" s="18"/>
      <c r="Q6" s="18"/>
      <c r="R6" s="19"/>
      <c r="S6" s="18"/>
      <c r="T6" s="20"/>
      <c r="U6" s="18"/>
      <c r="V6" s="18"/>
      <c r="W6" s="18"/>
      <c r="X6" s="19"/>
      <c r="Y6" s="18"/>
      <c r="Z6" s="20"/>
      <c r="AA6" s="18"/>
      <c r="AB6" s="18"/>
      <c r="AC6" s="18"/>
      <c r="AD6" s="19"/>
      <c r="AE6" s="18"/>
    </row>
    <row r="7" s="27" customFormat="true" ht="49.5" hidden="false" customHeight="true" outlineLevel="0" collapsed="false">
      <c r="A7" s="22" t="s">
        <v>10</v>
      </c>
      <c r="B7" s="23"/>
      <c r="C7" s="24"/>
      <c r="D7" s="24"/>
      <c r="E7" s="25"/>
      <c r="F7" s="25"/>
      <c r="G7" s="25"/>
      <c r="H7" s="23"/>
      <c r="I7" s="24"/>
      <c r="J7" s="24"/>
      <c r="K7" s="25"/>
      <c r="L7" s="25"/>
      <c r="M7" s="25"/>
      <c r="N7" s="72" t="s">
        <v>273</v>
      </c>
      <c r="O7" s="94" t="s">
        <v>274</v>
      </c>
      <c r="P7" s="94" t="s">
        <v>249</v>
      </c>
      <c r="Q7" s="95" t="n">
        <v>1</v>
      </c>
      <c r="R7" s="95" t="n">
        <v>193</v>
      </c>
      <c r="S7" s="95" t="n">
        <f aca="false">R7*Q7</f>
        <v>193</v>
      </c>
      <c r="T7" s="23" t="s">
        <v>14</v>
      </c>
      <c r="U7" s="65" t="s">
        <v>250</v>
      </c>
      <c r="V7" s="65" t="s">
        <v>198</v>
      </c>
      <c r="W7" s="67" t="n">
        <v>0.3</v>
      </c>
      <c r="X7" s="67" t="n">
        <v>88</v>
      </c>
      <c r="Y7" s="67" t="n">
        <f aca="false">X7*W7</f>
        <v>26.4</v>
      </c>
      <c r="Z7" s="23"/>
      <c r="AA7" s="24"/>
      <c r="AB7" s="24"/>
      <c r="AC7" s="25"/>
      <c r="AD7" s="25"/>
      <c r="AE7" s="25"/>
    </row>
    <row r="8" s="27" customFormat="true" ht="49.5" hidden="false" customHeight="true" outlineLevel="0" collapsed="false">
      <c r="A8" s="22"/>
      <c r="B8" s="23"/>
      <c r="C8" s="24"/>
      <c r="D8" s="24"/>
      <c r="E8" s="25"/>
      <c r="F8" s="25"/>
      <c r="G8" s="25"/>
      <c r="H8" s="23"/>
      <c r="I8" s="24"/>
      <c r="J8" s="24"/>
      <c r="K8" s="25"/>
      <c r="L8" s="25"/>
      <c r="M8" s="25"/>
      <c r="N8" s="72"/>
      <c r="O8" s="69" t="s">
        <v>275</v>
      </c>
      <c r="P8" s="69" t="s">
        <v>276</v>
      </c>
      <c r="Q8" s="96" t="n">
        <v>2</v>
      </c>
      <c r="R8" s="68" t="n">
        <v>35</v>
      </c>
      <c r="S8" s="68" t="n">
        <f aca="false">R8*Q8</f>
        <v>70</v>
      </c>
      <c r="T8" s="23"/>
      <c r="U8" s="65" t="s">
        <v>264</v>
      </c>
      <c r="V8" s="65" t="s">
        <v>253</v>
      </c>
      <c r="W8" s="97" t="s">
        <v>59</v>
      </c>
      <c r="X8" s="67"/>
      <c r="Y8" s="67"/>
      <c r="Z8" s="23"/>
      <c r="AA8" s="24"/>
      <c r="AB8" s="24"/>
      <c r="AC8" s="25"/>
      <c r="AD8" s="25"/>
      <c r="AE8" s="25"/>
    </row>
    <row r="9" s="27" customFormat="true" ht="49.5" hidden="false" customHeight="true" outlineLevel="0" collapsed="false">
      <c r="A9" s="22"/>
      <c r="B9" s="23"/>
      <c r="C9" s="24"/>
      <c r="D9" s="24"/>
      <c r="E9" s="25"/>
      <c r="F9" s="25"/>
      <c r="G9" s="25"/>
      <c r="H9" s="23"/>
      <c r="I9" s="24"/>
      <c r="J9" s="24"/>
      <c r="K9" s="25"/>
      <c r="L9" s="25"/>
      <c r="M9" s="25"/>
      <c r="N9" s="72"/>
      <c r="O9" s="69"/>
      <c r="P9" s="69"/>
      <c r="Q9" s="68"/>
      <c r="R9" s="68"/>
      <c r="S9" s="68"/>
      <c r="T9" s="23"/>
      <c r="U9" s="24" t="s">
        <v>24</v>
      </c>
      <c r="V9" s="24" t="s">
        <v>25</v>
      </c>
      <c r="W9" s="25"/>
      <c r="X9" s="25"/>
      <c r="Y9" s="25"/>
      <c r="Z9" s="23"/>
      <c r="AA9" s="24"/>
      <c r="AB9" s="24"/>
      <c r="AC9" s="25"/>
      <c r="AD9" s="25"/>
      <c r="AE9" s="25"/>
    </row>
    <row r="10" s="27" customFormat="true" ht="49.5" hidden="false" customHeight="true" outlineLevel="0" collapsed="false">
      <c r="A10" s="22"/>
      <c r="B10" s="23"/>
      <c r="C10" s="24"/>
      <c r="D10" s="24"/>
      <c r="E10" s="25"/>
      <c r="F10" s="25"/>
      <c r="G10" s="25"/>
      <c r="H10" s="23"/>
      <c r="I10" s="24"/>
      <c r="J10" s="24"/>
      <c r="K10" s="25"/>
      <c r="L10" s="25"/>
      <c r="M10" s="25"/>
      <c r="N10" s="72"/>
      <c r="O10" s="69"/>
      <c r="P10" s="69"/>
      <c r="Q10" s="98"/>
      <c r="R10" s="68"/>
      <c r="S10" s="68"/>
      <c r="T10" s="23"/>
      <c r="U10" s="24" t="s">
        <v>28</v>
      </c>
      <c r="V10" s="24" t="s">
        <v>29</v>
      </c>
      <c r="W10" s="25"/>
      <c r="X10" s="25"/>
      <c r="Y10" s="25"/>
      <c r="Z10" s="23"/>
      <c r="AA10" s="24"/>
      <c r="AB10" s="24"/>
      <c r="AC10" s="25"/>
      <c r="AD10" s="25"/>
      <c r="AE10" s="25"/>
    </row>
    <row r="11" s="27" customFormat="true" ht="49.5" hidden="false" customHeight="true" outlineLevel="0" collapsed="false">
      <c r="A11" s="22"/>
      <c r="B11" s="23"/>
      <c r="C11" s="24"/>
      <c r="D11" s="24"/>
      <c r="E11" s="25"/>
      <c r="F11" s="25"/>
      <c r="G11" s="25"/>
      <c r="H11" s="23"/>
      <c r="I11" s="24"/>
      <c r="J11" s="24"/>
      <c r="K11" s="25"/>
      <c r="L11" s="25"/>
      <c r="M11" s="25"/>
      <c r="N11" s="72"/>
      <c r="O11" s="69"/>
      <c r="P11" s="69"/>
      <c r="Q11" s="68"/>
      <c r="R11" s="68"/>
      <c r="S11" s="68"/>
      <c r="T11" s="23"/>
      <c r="U11" s="24" t="s">
        <v>34</v>
      </c>
      <c r="V11" s="24" t="s">
        <v>27</v>
      </c>
      <c r="W11" s="25"/>
      <c r="X11" s="25"/>
      <c r="Y11" s="25"/>
      <c r="Z11" s="23"/>
      <c r="AA11" s="24"/>
      <c r="AB11" s="24"/>
      <c r="AC11" s="25"/>
      <c r="AD11" s="25"/>
      <c r="AE11" s="25"/>
    </row>
    <row r="12" s="27" customFormat="true" ht="49.5" hidden="false" customHeight="true" outlineLevel="0" collapsed="false">
      <c r="A12" s="22"/>
      <c r="B12" s="23"/>
      <c r="C12" s="24"/>
      <c r="D12" s="24"/>
      <c r="E12" s="25"/>
      <c r="F12" s="25"/>
      <c r="G12" s="25"/>
      <c r="H12" s="23"/>
      <c r="I12" s="24"/>
      <c r="J12" s="24"/>
      <c r="K12" s="25"/>
      <c r="L12" s="25"/>
      <c r="M12" s="25"/>
      <c r="N12" s="72"/>
      <c r="O12" s="69"/>
      <c r="P12" s="69"/>
      <c r="Q12" s="68"/>
      <c r="R12" s="68"/>
      <c r="S12" s="68"/>
      <c r="T12" s="23"/>
      <c r="U12" s="24" t="s">
        <v>36</v>
      </c>
      <c r="V12" s="24" t="s">
        <v>37</v>
      </c>
      <c r="W12" s="25"/>
      <c r="X12" s="25"/>
      <c r="Y12" s="25"/>
      <c r="Z12" s="23"/>
      <c r="AA12" s="24"/>
      <c r="AB12" s="24"/>
      <c r="AC12" s="25"/>
      <c r="AD12" s="25"/>
      <c r="AE12" s="25"/>
    </row>
    <row r="13" s="27" customFormat="true" ht="49.5" hidden="false" customHeight="true" outlineLevel="0" collapsed="false">
      <c r="A13" s="22"/>
      <c r="B13" s="23"/>
      <c r="C13" s="24"/>
      <c r="D13" s="24"/>
      <c r="E13" s="25"/>
      <c r="F13" s="25"/>
      <c r="G13" s="25"/>
      <c r="H13" s="23"/>
      <c r="I13" s="24"/>
      <c r="J13" s="24"/>
      <c r="K13" s="25"/>
      <c r="L13" s="25"/>
      <c r="M13" s="25"/>
      <c r="N13" s="72"/>
      <c r="O13" s="69"/>
      <c r="P13" s="69"/>
      <c r="Q13" s="68"/>
      <c r="R13" s="68"/>
      <c r="S13" s="68"/>
      <c r="T13" s="23"/>
      <c r="U13" s="24" t="s">
        <v>39</v>
      </c>
      <c r="V13" s="24" t="s">
        <v>40</v>
      </c>
      <c r="W13" s="25"/>
      <c r="X13" s="25"/>
      <c r="Y13" s="25"/>
      <c r="Z13" s="23"/>
      <c r="AA13" s="24"/>
      <c r="AB13" s="24"/>
      <c r="AC13" s="25"/>
      <c r="AD13" s="25"/>
      <c r="AE13" s="25"/>
    </row>
    <row r="14" s="27" customFormat="true" ht="49.5" hidden="false" customHeight="true" outlineLevel="0" collapsed="false">
      <c r="A14" s="22"/>
      <c r="B14" s="23"/>
      <c r="C14" s="24"/>
      <c r="D14" s="24"/>
      <c r="E14" s="25"/>
      <c r="F14" s="25"/>
      <c r="G14" s="25"/>
      <c r="H14" s="23"/>
      <c r="I14" s="24"/>
      <c r="J14" s="24"/>
      <c r="K14" s="25"/>
      <c r="L14" s="25"/>
      <c r="M14" s="25"/>
      <c r="N14" s="72"/>
      <c r="O14" s="69"/>
      <c r="P14" s="69"/>
      <c r="Q14" s="68"/>
      <c r="R14" s="68"/>
      <c r="S14" s="68"/>
      <c r="T14" s="23"/>
      <c r="U14" s="24"/>
      <c r="V14" s="24"/>
      <c r="W14" s="25"/>
      <c r="X14" s="25"/>
      <c r="Y14" s="25"/>
      <c r="Z14" s="23"/>
      <c r="AA14" s="24"/>
      <c r="AB14" s="24"/>
      <c r="AC14" s="25"/>
      <c r="AD14" s="25"/>
      <c r="AE14" s="25"/>
    </row>
    <row r="15" s="27" customFormat="true" ht="49.5" hidden="false" customHeight="true" outlineLevel="0" collapsed="false">
      <c r="A15" s="22"/>
      <c r="B15" s="23"/>
      <c r="C15" s="24"/>
      <c r="D15" s="24"/>
      <c r="E15" s="25"/>
      <c r="F15" s="25"/>
      <c r="G15" s="25"/>
      <c r="H15" s="23"/>
      <c r="I15" s="24"/>
      <c r="J15" s="24"/>
      <c r="K15" s="25"/>
      <c r="L15" s="25"/>
      <c r="M15" s="25"/>
      <c r="N15" s="72"/>
      <c r="O15" s="69"/>
      <c r="P15" s="69"/>
      <c r="Q15" s="68"/>
      <c r="R15" s="68"/>
      <c r="S15" s="68"/>
      <c r="T15" s="23"/>
      <c r="U15" s="24"/>
      <c r="V15" s="24"/>
      <c r="W15" s="25"/>
      <c r="X15" s="25"/>
      <c r="Y15" s="25"/>
      <c r="Z15" s="23"/>
      <c r="AA15" s="24"/>
      <c r="AB15" s="24"/>
      <c r="AC15" s="25"/>
      <c r="AD15" s="25"/>
      <c r="AE15" s="25"/>
    </row>
    <row r="16" s="27" customFormat="true" ht="49.5" hidden="false" customHeight="true" outlineLevel="0" collapsed="false">
      <c r="A16" s="22"/>
      <c r="B16" s="23"/>
      <c r="C16" s="24"/>
      <c r="D16" s="24"/>
      <c r="E16" s="25"/>
      <c r="F16" s="25"/>
      <c r="G16" s="25"/>
      <c r="H16" s="23"/>
      <c r="I16" s="24"/>
      <c r="J16" s="24"/>
      <c r="K16" s="25"/>
      <c r="L16" s="25"/>
      <c r="M16" s="25"/>
      <c r="N16" s="72"/>
      <c r="O16" s="69"/>
      <c r="P16" s="69"/>
      <c r="Q16" s="68"/>
      <c r="R16" s="68"/>
      <c r="S16" s="68"/>
      <c r="T16" s="23"/>
      <c r="U16" s="24"/>
      <c r="V16" s="24"/>
      <c r="W16" s="25"/>
      <c r="X16" s="25"/>
      <c r="Y16" s="25"/>
      <c r="Z16" s="23"/>
      <c r="AA16" s="24"/>
      <c r="AB16" s="24"/>
      <c r="AC16" s="25"/>
      <c r="AD16" s="25"/>
      <c r="AE16" s="25"/>
    </row>
    <row r="17" s="27" customFormat="true" ht="49.5" hidden="false" customHeight="true" outlineLevel="0" collapsed="false">
      <c r="A17" s="22" t="s">
        <v>44</v>
      </c>
      <c r="B17" s="23"/>
      <c r="C17" s="24"/>
      <c r="D17" s="24"/>
      <c r="E17" s="25"/>
      <c r="F17" s="25"/>
      <c r="G17" s="25"/>
      <c r="H17" s="23"/>
      <c r="I17" s="24"/>
      <c r="J17" s="24"/>
      <c r="K17" s="25"/>
      <c r="L17" s="25"/>
      <c r="M17" s="25"/>
      <c r="N17" s="23" t="s">
        <v>45</v>
      </c>
      <c r="O17" s="24" t="s">
        <v>46</v>
      </c>
      <c r="P17" s="24" t="s">
        <v>47</v>
      </c>
      <c r="Q17" s="25"/>
      <c r="R17" s="25"/>
      <c r="S17" s="25"/>
      <c r="T17" s="23" t="s">
        <v>267</v>
      </c>
      <c r="U17" s="24" t="s">
        <v>50</v>
      </c>
      <c r="V17" s="24"/>
      <c r="W17" s="25"/>
      <c r="X17" s="25"/>
      <c r="Y17" s="25"/>
      <c r="Z17" s="23"/>
      <c r="AA17" s="24"/>
      <c r="AB17" s="24"/>
      <c r="AC17" s="25"/>
      <c r="AD17" s="25"/>
      <c r="AE17" s="25"/>
    </row>
    <row r="18" s="27" customFormat="true" ht="49.5" hidden="false" customHeight="true" outlineLevel="0" collapsed="false">
      <c r="A18" s="22"/>
      <c r="B18" s="23"/>
      <c r="C18" s="24"/>
      <c r="D18" s="24"/>
      <c r="E18" s="25"/>
      <c r="F18" s="25"/>
      <c r="G18" s="25"/>
      <c r="H18" s="23"/>
      <c r="I18" s="24"/>
      <c r="J18" s="24"/>
      <c r="K18" s="25"/>
      <c r="L18" s="25"/>
      <c r="M18" s="25"/>
      <c r="N18" s="23"/>
      <c r="O18" s="65" t="s">
        <v>191</v>
      </c>
      <c r="P18" s="65" t="s">
        <v>192</v>
      </c>
      <c r="Q18" s="67" t="n">
        <v>0.3</v>
      </c>
      <c r="R18" s="67" t="n">
        <v>92</v>
      </c>
      <c r="S18" s="67" t="n">
        <f aca="false">R18*Q18</f>
        <v>27.6</v>
      </c>
      <c r="T18" s="23"/>
      <c r="U18" s="94" t="s">
        <v>268</v>
      </c>
      <c r="V18" s="94" t="s">
        <v>143</v>
      </c>
      <c r="W18" s="95" t="n">
        <v>1.5</v>
      </c>
      <c r="X18" s="95" t="n">
        <v>93</v>
      </c>
      <c r="Y18" s="95" t="n">
        <f aca="false">X18*W18</f>
        <v>139.5</v>
      </c>
      <c r="Z18" s="23"/>
      <c r="AA18" s="24"/>
      <c r="AB18" s="24"/>
      <c r="AC18" s="25"/>
      <c r="AD18" s="25"/>
      <c r="AE18" s="25"/>
    </row>
    <row r="19" s="27" customFormat="true" ht="49.5" hidden="false" customHeight="true" outlineLevel="0" collapsed="false">
      <c r="A19" s="22"/>
      <c r="B19" s="23"/>
      <c r="C19" s="24"/>
      <c r="D19" s="24"/>
      <c r="E19" s="25"/>
      <c r="F19" s="25"/>
      <c r="G19" s="25"/>
      <c r="H19" s="23"/>
      <c r="I19" s="24"/>
      <c r="J19" s="24"/>
      <c r="K19" s="25"/>
      <c r="L19" s="25"/>
      <c r="M19" s="25"/>
      <c r="N19" s="23"/>
      <c r="O19" s="69" t="s">
        <v>56</v>
      </c>
      <c r="P19" s="69" t="s">
        <v>57</v>
      </c>
      <c r="Q19" s="67"/>
      <c r="R19" s="67"/>
      <c r="S19" s="67"/>
      <c r="T19" s="23"/>
      <c r="U19" s="24"/>
      <c r="V19" s="24"/>
      <c r="W19" s="25"/>
      <c r="X19" s="25"/>
      <c r="Y19" s="25"/>
      <c r="Z19" s="23"/>
      <c r="AA19" s="24"/>
      <c r="AB19" s="24"/>
      <c r="AC19" s="25"/>
      <c r="AD19" s="25"/>
      <c r="AE19" s="25"/>
    </row>
    <row r="20" s="27" customFormat="true" ht="49.5" hidden="false" customHeight="true" outlineLevel="0" collapsed="false">
      <c r="A20" s="22"/>
      <c r="B20" s="23"/>
      <c r="C20" s="24"/>
      <c r="D20" s="24"/>
      <c r="E20" s="25"/>
      <c r="F20" s="25"/>
      <c r="G20" s="25"/>
      <c r="H20" s="23"/>
      <c r="I20" s="24"/>
      <c r="J20" s="24"/>
      <c r="K20" s="25"/>
      <c r="L20" s="25"/>
      <c r="M20" s="25"/>
      <c r="N20" s="23"/>
      <c r="O20" s="24" t="s">
        <v>54</v>
      </c>
      <c r="P20" s="24" t="s">
        <v>27</v>
      </c>
      <c r="Q20" s="25"/>
      <c r="R20" s="25"/>
      <c r="S20" s="25"/>
      <c r="T20" s="23"/>
      <c r="U20" s="24"/>
      <c r="V20" s="24"/>
      <c r="W20" s="25"/>
      <c r="X20" s="25"/>
      <c r="Y20" s="25"/>
      <c r="Z20" s="23"/>
      <c r="AA20" s="24"/>
      <c r="AB20" s="24"/>
      <c r="AC20" s="25"/>
      <c r="AD20" s="25"/>
      <c r="AE20" s="25"/>
    </row>
    <row r="21" s="27" customFormat="true" ht="49.5" hidden="false" customHeight="true" outlineLevel="0" collapsed="false">
      <c r="A21" s="22"/>
      <c r="B21" s="23"/>
      <c r="C21" s="24"/>
      <c r="D21" s="24"/>
      <c r="E21" s="25"/>
      <c r="F21" s="25"/>
      <c r="G21" s="25"/>
      <c r="H21" s="23"/>
      <c r="I21" s="24"/>
      <c r="J21" s="24"/>
      <c r="K21" s="25"/>
      <c r="L21" s="25"/>
      <c r="M21" s="25"/>
      <c r="N21" s="23"/>
      <c r="O21" s="24"/>
      <c r="P21" s="24"/>
      <c r="Q21" s="25"/>
      <c r="R21" s="25"/>
      <c r="S21" s="25"/>
      <c r="T21" s="23"/>
      <c r="U21" s="24"/>
      <c r="V21" s="24"/>
      <c r="W21" s="25"/>
      <c r="X21" s="25"/>
      <c r="Y21" s="25"/>
      <c r="Z21" s="23"/>
      <c r="AA21" s="24"/>
      <c r="AB21" s="24"/>
      <c r="AC21" s="25"/>
      <c r="AD21" s="25"/>
      <c r="AE21" s="25"/>
    </row>
    <row r="22" s="27" customFormat="true" ht="49.5" hidden="false" customHeight="true" outlineLevel="0" collapsed="false">
      <c r="A22" s="22"/>
      <c r="B22" s="23"/>
      <c r="C22" s="24"/>
      <c r="D22" s="24"/>
      <c r="E22" s="25"/>
      <c r="F22" s="25"/>
      <c r="G22" s="25"/>
      <c r="H22" s="23"/>
      <c r="I22" s="24"/>
      <c r="J22" s="24"/>
      <c r="K22" s="25"/>
      <c r="L22" s="25"/>
      <c r="M22" s="25"/>
      <c r="N22" s="23"/>
      <c r="O22" s="24"/>
      <c r="P22" s="24"/>
      <c r="Q22" s="25"/>
      <c r="R22" s="25"/>
      <c r="S22" s="25"/>
      <c r="T22" s="23"/>
      <c r="U22" s="24"/>
      <c r="V22" s="24"/>
      <c r="W22" s="25"/>
      <c r="X22" s="25"/>
      <c r="Y22" s="25"/>
      <c r="Z22" s="23"/>
      <c r="AA22" s="24"/>
      <c r="AB22" s="24"/>
      <c r="AC22" s="25"/>
      <c r="AD22" s="25"/>
      <c r="AE22" s="25"/>
    </row>
    <row r="23" s="27" customFormat="true" ht="49.5" hidden="false" customHeight="true" outlineLevel="0" collapsed="false">
      <c r="A23" s="22" t="s">
        <v>60</v>
      </c>
      <c r="B23" s="23"/>
      <c r="C23" s="24"/>
      <c r="D23" s="24"/>
      <c r="E23" s="25"/>
      <c r="F23" s="25"/>
      <c r="G23" s="25"/>
      <c r="H23" s="23"/>
      <c r="I23" s="24"/>
      <c r="J23" s="24"/>
      <c r="K23" s="25"/>
      <c r="L23" s="25"/>
      <c r="M23" s="25"/>
      <c r="N23" s="30" t="s">
        <v>61</v>
      </c>
      <c r="O23" s="24" t="s">
        <v>62</v>
      </c>
      <c r="P23" s="24" t="s">
        <v>21</v>
      </c>
      <c r="Q23" s="25"/>
      <c r="R23" s="25"/>
      <c r="S23" s="25"/>
      <c r="T23" s="23"/>
      <c r="U23" s="24"/>
      <c r="V23" s="24"/>
      <c r="W23" s="25"/>
      <c r="X23" s="25"/>
      <c r="Y23" s="25"/>
      <c r="Z23" s="23"/>
      <c r="AA23" s="24"/>
      <c r="AB23" s="24"/>
      <c r="AC23" s="25"/>
      <c r="AD23" s="25"/>
      <c r="AE23" s="25"/>
    </row>
    <row r="24" s="27" customFormat="true" ht="49.5" hidden="false" customHeight="true" outlineLevel="0" collapsed="false">
      <c r="A24" s="22"/>
      <c r="B24" s="23"/>
      <c r="C24" s="24"/>
      <c r="D24" s="24"/>
      <c r="E24" s="25"/>
      <c r="F24" s="25"/>
      <c r="G24" s="25"/>
      <c r="H24" s="23"/>
      <c r="I24" s="24"/>
      <c r="J24" s="24"/>
      <c r="K24" s="25"/>
      <c r="L24" s="25"/>
      <c r="M24" s="25"/>
      <c r="N24" s="30"/>
      <c r="O24" s="24" t="s">
        <v>63</v>
      </c>
      <c r="P24" s="31" t="s">
        <v>64</v>
      </c>
      <c r="Q24" s="25"/>
      <c r="R24" s="25"/>
      <c r="S24" s="25"/>
      <c r="T24" s="23"/>
      <c r="U24" s="24"/>
      <c r="V24" s="24"/>
      <c r="W24" s="25"/>
      <c r="X24" s="25"/>
      <c r="Y24" s="25"/>
      <c r="Z24" s="23"/>
      <c r="AA24" s="24"/>
      <c r="AB24" s="24"/>
      <c r="AC24" s="25"/>
      <c r="AD24" s="25"/>
      <c r="AE24" s="25"/>
    </row>
    <row r="25" s="27" customFormat="true" ht="49.5" hidden="false" customHeight="true" outlineLevel="0" collapsed="false">
      <c r="A25" s="22" t="s">
        <v>65</v>
      </c>
      <c r="B25" s="23"/>
      <c r="C25" s="24"/>
      <c r="D25" s="24"/>
      <c r="E25" s="25"/>
      <c r="F25" s="25"/>
      <c r="G25" s="25"/>
      <c r="H25" s="23"/>
      <c r="I25" s="24"/>
      <c r="J25" s="24"/>
      <c r="K25" s="25"/>
      <c r="L25" s="25"/>
      <c r="M25" s="25"/>
      <c r="N25" s="23" t="s">
        <v>66</v>
      </c>
      <c r="O25" s="24" t="s">
        <v>67</v>
      </c>
      <c r="P25" s="24" t="s">
        <v>68</v>
      </c>
      <c r="Q25" s="25"/>
      <c r="R25" s="25"/>
      <c r="S25" s="25"/>
      <c r="T25" s="23" t="s">
        <v>70</v>
      </c>
      <c r="U25" s="65" t="s">
        <v>259</v>
      </c>
      <c r="V25" s="65" t="s">
        <v>253</v>
      </c>
      <c r="W25" s="76" t="n">
        <v>1</v>
      </c>
      <c r="X25" s="67" t="n">
        <v>150</v>
      </c>
      <c r="Y25" s="67" t="n">
        <f aca="false">X25*W25</f>
        <v>150</v>
      </c>
      <c r="Z25" s="23"/>
      <c r="AA25" s="24"/>
      <c r="AB25" s="24"/>
      <c r="AC25" s="25"/>
      <c r="AD25" s="25"/>
      <c r="AE25" s="25"/>
    </row>
    <row r="26" s="27" customFormat="true" ht="49.5" hidden="false" customHeight="true" outlineLevel="0" collapsed="false">
      <c r="A26" s="22"/>
      <c r="B26" s="23"/>
      <c r="C26" s="24"/>
      <c r="D26" s="24"/>
      <c r="E26" s="25"/>
      <c r="F26" s="25"/>
      <c r="G26" s="25"/>
      <c r="H26" s="23"/>
      <c r="I26" s="24"/>
      <c r="J26" s="24"/>
      <c r="K26" s="25"/>
      <c r="L26" s="25"/>
      <c r="M26" s="25"/>
      <c r="N26" s="23"/>
      <c r="O26" s="24" t="s">
        <v>72</v>
      </c>
      <c r="P26" s="24" t="s">
        <v>13</v>
      </c>
      <c r="Q26" s="25"/>
      <c r="R26" s="25"/>
      <c r="S26" s="25"/>
      <c r="T26" s="23"/>
      <c r="U26" s="24" t="s">
        <v>74</v>
      </c>
      <c r="V26" s="24" t="s">
        <v>75</v>
      </c>
      <c r="W26" s="25"/>
      <c r="X26" s="25"/>
      <c r="Y26" s="25"/>
      <c r="Z26" s="23"/>
      <c r="AA26" s="24"/>
      <c r="AB26" s="24"/>
      <c r="AC26" s="25"/>
      <c r="AD26" s="25"/>
      <c r="AE26" s="25"/>
    </row>
    <row r="27" s="27" customFormat="true" ht="49.5" hidden="false" customHeight="true" outlineLevel="0" collapsed="false">
      <c r="A27" s="22"/>
      <c r="B27" s="23"/>
      <c r="C27" s="24"/>
      <c r="D27" s="24"/>
      <c r="E27" s="25"/>
      <c r="F27" s="25"/>
      <c r="G27" s="25"/>
      <c r="H27" s="23"/>
      <c r="I27" s="24"/>
      <c r="J27" s="24"/>
      <c r="K27" s="25"/>
      <c r="L27" s="25"/>
      <c r="M27" s="25"/>
      <c r="N27" s="23"/>
      <c r="O27" s="24" t="s">
        <v>76</v>
      </c>
      <c r="P27" s="24" t="s">
        <v>13</v>
      </c>
      <c r="Q27" s="25"/>
      <c r="R27" s="25"/>
      <c r="S27" s="25"/>
      <c r="T27" s="23"/>
      <c r="U27" s="24" t="s">
        <v>277</v>
      </c>
      <c r="V27" s="24" t="s">
        <v>81</v>
      </c>
      <c r="W27" s="25"/>
      <c r="X27" s="25"/>
      <c r="Y27" s="25"/>
      <c r="Z27" s="23"/>
      <c r="AA27" s="24"/>
      <c r="AB27" s="24"/>
      <c r="AC27" s="25"/>
      <c r="AD27" s="25"/>
      <c r="AE27" s="25"/>
    </row>
    <row r="28" s="27" customFormat="true" ht="49.5" hidden="false" customHeight="true" outlineLevel="0" collapsed="false">
      <c r="A28" s="22"/>
      <c r="B28" s="23"/>
      <c r="C28" s="24"/>
      <c r="D28" s="24"/>
      <c r="E28" s="25"/>
      <c r="F28" s="25"/>
      <c r="G28" s="25"/>
      <c r="H28" s="23"/>
      <c r="I28" s="24"/>
      <c r="J28" s="24"/>
      <c r="K28" s="25"/>
      <c r="L28" s="25"/>
      <c r="M28" s="25"/>
      <c r="N28" s="23"/>
      <c r="O28" s="24"/>
      <c r="P28" s="24"/>
      <c r="Q28" s="25"/>
      <c r="R28" s="25"/>
      <c r="S28" s="25"/>
      <c r="T28" s="23"/>
      <c r="U28" s="24" t="s">
        <v>83</v>
      </c>
      <c r="V28" s="24" t="s">
        <v>27</v>
      </c>
      <c r="W28" s="25"/>
      <c r="X28" s="25"/>
      <c r="Y28" s="25"/>
      <c r="Z28" s="23"/>
      <c r="AA28" s="24"/>
      <c r="AB28" s="24"/>
      <c r="AC28" s="25"/>
      <c r="AD28" s="25"/>
      <c r="AE28" s="25"/>
    </row>
    <row r="29" s="27" customFormat="true" ht="49.5" hidden="false" customHeight="true" outlineLevel="0" collapsed="false">
      <c r="A29" s="22"/>
      <c r="B29" s="23"/>
      <c r="C29" s="24"/>
      <c r="D29" s="24"/>
      <c r="E29" s="25"/>
      <c r="F29" s="25"/>
      <c r="G29" s="25"/>
      <c r="H29" s="23"/>
      <c r="I29" s="24"/>
      <c r="J29" s="24"/>
      <c r="K29" s="25"/>
      <c r="L29" s="25"/>
      <c r="M29" s="25"/>
      <c r="N29" s="23"/>
      <c r="O29" s="24"/>
      <c r="P29" s="24"/>
      <c r="Q29" s="25"/>
      <c r="R29" s="25"/>
      <c r="S29" s="25"/>
      <c r="T29" s="23"/>
      <c r="U29" s="60"/>
      <c r="V29" s="60"/>
      <c r="W29" s="60"/>
      <c r="X29" s="25"/>
      <c r="Y29" s="25"/>
      <c r="Z29" s="23"/>
      <c r="AA29" s="24"/>
      <c r="AB29" s="24"/>
      <c r="AC29" s="25"/>
      <c r="AD29" s="25"/>
      <c r="AE29" s="25"/>
    </row>
    <row r="30" s="33" customFormat="true" ht="45" hidden="false" customHeight="true" outlineLevel="0" collapsed="false">
      <c r="A30" s="22" t="s">
        <v>84</v>
      </c>
      <c r="B30" s="23"/>
      <c r="C30" s="24"/>
      <c r="D30" s="24"/>
      <c r="E30" s="25"/>
      <c r="F30" s="25"/>
      <c r="G30" s="25"/>
      <c r="H30" s="23"/>
      <c r="I30" s="24"/>
      <c r="J30" s="24"/>
      <c r="K30" s="25"/>
      <c r="L30" s="25"/>
      <c r="M30" s="25"/>
      <c r="N30" s="23"/>
      <c r="O30" s="24"/>
      <c r="P30" s="24"/>
      <c r="Q30" s="25"/>
      <c r="R30" s="25"/>
      <c r="S30" s="25"/>
      <c r="T30" s="23" t="s">
        <v>84</v>
      </c>
      <c r="U30" s="24" t="s">
        <v>85</v>
      </c>
      <c r="V30" s="24" t="s">
        <v>86</v>
      </c>
      <c r="W30" s="32"/>
      <c r="X30" s="25"/>
      <c r="Y30" s="25"/>
      <c r="Z30" s="23"/>
      <c r="AA30" s="24"/>
      <c r="AB30" s="24"/>
      <c r="AC30" s="25"/>
      <c r="AD30" s="25"/>
      <c r="AE30" s="25"/>
    </row>
    <row r="31" s="37" customFormat="true" ht="42.75" hidden="false" customHeight="true" outlineLevel="0" collapsed="false">
      <c r="A31" s="34" t="s">
        <v>87</v>
      </c>
      <c r="B31" s="34"/>
      <c r="C31" s="35" t="n">
        <f aca="false">SUM(G5:G30)</f>
        <v>0</v>
      </c>
      <c r="D31" s="35"/>
      <c r="E31" s="35"/>
      <c r="F31" s="35"/>
      <c r="G31" s="35"/>
      <c r="H31" s="34"/>
      <c r="I31" s="35" t="n">
        <f aca="false">SUM(M5:M30)</f>
        <v>0</v>
      </c>
      <c r="J31" s="35"/>
      <c r="K31" s="35"/>
      <c r="L31" s="35"/>
      <c r="M31" s="35"/>
      <c r="N31" s="34" t="s">
        <v>88</v>
      </c>
      <c r="O31" s="35" t="n">
        <f aca="false">SUM(S5:S30)</f>
        <v>290.6</v>
      </c>
      <c r="P31" s="35"/>
      <c r="Q31" s="35"/>
      <c r="R31" s="35"/>
      <c r="S31" s="35"/>
      <c r="T31" s="34" t="s">
        <v>88</v>
      </c>
      <c r="U31" s="35" t="n">
        <f aca="false">SUM(Y5:Y30)</f>
        <v>315.9</v>
      </c>
      <c r="V31" s="35"/>
      <c r="W31" s="35"/>
      <c r="X31" s="35"/>
      <c r="Y31" s="35"/>
      <c r="Z31" s="34" t="s">
        <v>88</v>
      </c>
      <c r="AA31" s="35" t="n">
        <f aca="false">SUM(AE5:AE30)</f>
        <v>0</v>
      </c>
      <c r="AB31" s="35"/>
      <c r="AC31" s="35"/>
      <c r="AD31" s="35"/>
      <c r="AE31" s="35"/>
      <c r="AF31" s="36" t="n">
        <f aca="false">AA31+U31+O31+I31+C31</f>
        <v>606.5</v>
      </c>
      <c r="AG31" s="36"/>
      <c r="AH31" s="36"/>
    </row>
    <row r="32" s="45" customFormat="true" ht="24.75" hidden="false" customHeight="true" outlineLevel="0" collapsed="false">
      <c r="A32" s="38" t="s">
        <v>89</v>
      </c>
      <c r="B32" s="38"/>
      <c r="C32" s="39" t="s">
        <v>90</v>
      </c>
      <c r="D32" s="39"/>
      <c r="E32" s="39"/>
      <c r="F32" s="40"/>
      <c r="G32" s="40"/>
      <c r="H32" s="41"/>
      <c r="I32" s="39" t="s">
        <v>90</v>
      </c>
      <c r="J32" s="39"/>
      <c r="K32" s="39"/>
      <c r="L32" s="40"/>
      <c r="M32" s="40"/>
      <c r="N32" s="41"/>
      <c r="O32" s="39" t="s">
        <v>90</v>
      </c>
      <c r="P32" s="39"/>
      <c r="Q32" s="42" t="n">
        <v>7.1</v>
      </c>
      <c r="R32" s="43"/>
      <c r="S32" s="43"/>
      <c r="T32" s="41"/>
      <c r="U32" s="39" t="s">
        <v>90</v>
      </c>
      <c r="V32" s="39"/>
      <c r="W32" s="42" t="n">
        <v>5</v>
      </c>
      <c r="X32" s="43"/>
      <c r="Y32" s="43"/>
      <c r="Z32" s="41"/>
      <c r="AA32" s="39" t="s">
        <v>90</v>
      </c>
      <c r="AB32" s="39"/>
      <c r="AC32" s="42"/>
      <c r="AD32" s="43"/>
      <c r="AE32" s="43"/>
      <c r="AF32" s="44" t="n">
        <f aca="false">AF31/2/1205</f>
        <v>0.251659751037344</v>
      </c>
      <c r="AG32" s="44"/>
      <c r="AH32" s="44"/>
    </row>
    <row r="33" s="45" customFormat="true" ht="24.75" hidden="false" customHeight="true" outlineLevel="0" collapsed="false">
      <c r="A33" s="38"/>
      <c r="B33" s="38"/>
      <c r="C33" s="39" t="s">
        <v>91</v>
      </c>
      <c r="D33" s="39"/>
      <c r="E33" s="39"/>
      <c r="F33" s="40"/>
      <c r="G33" s="40"/>
      <c r="H33" s="41"/>
      <c r="I33" s="39" t="s">
        <v>91</v>
      </c>
      <c r="J33" s="39"/>
      <c r="K33" s="39"/>
      <c r="L33" s="40"/>
      <c r="M33" s="40"/>
      <c r="N33" s="41"/>
      <c r="O33" s="39" t="s">
        <v>91</v>
      </c>
      <c r="P33" s="39"/>
      <c r="Q33" s="42" t="n">
        <v>1.7</v>
      </c>
      <c r="R33" s="43"/>
      <c r="S33" s="43"/>
      <c r="T33" s="41"/>
      <c r="U33" s="39" t="s">
        <v>91</v>
      </c>
      <c r="V33" s="39"/>
      <c r="W33" s="42" t="n">
        <v>2</v>
      </c>
      <c r="X33" s="43"/>
      <c r="Y33" s="43"/>
      <c r="Z33" s="41"/>
      <c r="AA33" s="39" t="s">
        <v>91</v>
      </c>
      <c r="AB33" s="39"/>
      <c r="AC33" s="42"/>
      <c r="AD33" s="43"/>
      <c r="AE33" s="43"/>
      <c r="AF33" s="44"/>
      <c r="AG33" s="44"/>
      <c r="AH33" s="44"/>
    </row>
    <row r="34" s="45" customFormat="true" ht="24.75" hidden="false" customHeight="true" outlineLevel="0" collapsed="false">
      <c r="A34" s="38"/>
      <c r="B34" s="38"/>
      <c r="C34" s="39" t="s">
        <v>92</v>
      </c>
      <c r="D34" s="39"/>
      <c r="E34" s="39"/>
      <c r="F34" s="40"/>
      <c r="G34" s="40"/>
      <c r="H34" s="41"/>
      <c r="I34" s="39" t="s">
        <v>92</v>
      </c>
      <c r="J34" s="39"/>
      <c r="K34" s="39"/>
      <c r="L34" s="40"/>
      <c r="M34" s="40"/>
      <c r="N34" s="41"/>
      <c r="O34" s="39" t="s">
        <v>92</v>
      </c>
      <c r="P34" s="39"/>
      <c r="Q34" s="42" t="n">
        <v>1.2</v>
      </c>
      <c r="R34" s="43"/>
      <c r="S34" s="43"/>
      <c r="T34" s="41"/>
      <c r="U34" s="39" t="s">
        <v>92</v>
      </c>
      <c r="V34" s="39"/>
      <c r="W34" s="42" t="n">
        <v>1.2</v>
      </c>
      <c r="X34" s="43"/>
      <c r="Y34" s="43"/>
      <c r="Z34" s="41"/>
      <c r="AA34" s="39" t="s">
        <v>92</v>
      </c>
      <c r="AB34" s="39"/>
      <c r="AC34" s="42"/>
      <c r="AD34" s="43"/>
      <c r="AE34" s="43"/>
    </row>
    <row r="35" s="45" customFormat="true" ht="24.75" hidden="false" customHeight="true" outlineLevel="0" collapsed="false">
      <c r="A35" s="38"/>
      <c r="B35" s="38"/>
      <c r="C35" s="39" t="s">
        <v>93</v>
      </c>
      <c r="D35" s="39"/>
      <c r="E35" s="39"/>
      <c r="F35" s="40"/>
      <c r="G35" s="40"/>
      <c r="H35" s="41"/>
      <c r="I35" s="39" t="s">
        <v>93</v>
      </c>
      <c r="J35" s="39"/>
      <c r="K35" s="39"/>
      <c r="L35" s="40"/>
      <c r="M35" s="40"/>
      <c r="N35" s="41"/>
      <c r="O35" s="39" t="s">
        <v>93</v>
      </c>
      <c r="P35" s="39"/>
      <c r="Q35" s="42"/>
      <c r="R35" s="43"/>
      <c r="S35" s="43"/>
      <c r="T35" s="41"/>
      <c r="U35" s="39" t="s">
        <v>93</v>
      </c>
      <c r="V35" s="39"/>
      <c r="W35" s="42" t="n">
        <v>1</v>
      </c>
      <c r="X35" s="43"/>
      <c r="Y35" s="43"/>
      <c r="Z35" s="41"/>
      <c r="AA35" s="39" t="s">
        <v>93</v>
      </c>
      <c r="AB35" s="39"/>
      <c r="AC35" s="42"/>
      <c r="AD35" s="43"/>
      <c r="AE35" s="43"/>
    </row>
    <row r="36" s="45" customFormat="true" ht="24.75" hidden="false" customHeight="true" outlineLevel="0" collapsed="false">
      <c r="A36" s="38"/>
      <c r="B36" s="38"/>
      <c r="C36" s="39" t="s">
        <v>94</v>
      </c>
      <c r="D36" s="39"/>
      <c r="E36" s="39"/>
      <c r="F36" s="40"/>
      <c r="G36" s="40"/>
      <c r="H36" s="41"/>
      <c r="I36" s="39" t="s">
        <v>94</v>
      </c>
      <c r="J36" s="39"/>
      <c r="K36" s="42"/>
      <c r="L36" s="40"/>
      <c r="M36" s="40"/>
      <c r="N36" s="41"/>
      <c r="O36" s="39" t="s">
        <v>94</v>
      </c>
      <c r="P36" s="39"/>
      <c r="Q36" s="42" t="n">
        <v>2.5</v>
      </c>
      <c r="R36" s="43"/>
      <c r="S36" s="43"/>
      <c r="T36" s="41"/>
      <c r="U36" s="39" t="s">
        <v>94</v>
      </c>
      <c r="V36" s="39"/>
      <c r="W36" s="42" t="n">
        <v>3</v>
      </c>
      <c r="X36" s="43"/>
      <c r="Y36" s="43"/>
      <c r="Z36" s="41"/>
      <c r="AA36" s="39" t="s">
        <v>94</v>
      </c>
      <c r="AB36" s="39"/>
      <c r="AC36" s="42"/>
      <c r="AD36" s="43"/>
      <c r="AE36" s="43"/>
    </row>
    <row r="37" s="45" customFormat="true" ht="30" hidden="false" customHeight="true" outlineLevel="0" collapsed="false">
      <c r="A37" s="38"/>
      <c r="B37" s="38"/>
      <c r="C37" s="39" t="s">
        <v>95</v>
      </c>
      <c r="D37" s="39"/>
      <c r="E37" s="46" t="n">
        <f aca="false">E32*70+E33*75+E34*25+E35*60+E36*45</f>
        <v>0</v>
      </c>
      <c r="F37" s="40"/>
      <c r="G37" s="40"/>
      <c r="H37" s="41"/>
      <c r="I37" s="39" t="s">
        <v>95</v>
      </c>
      <c r="J37" s="39"/>
      <c r="K37" s="46" t="n">
        <f aca="false">K32*70+K33*75+K34*25+K35*60+K36*45</f>
        <v>0</v>
      </c>
      <c r="L37" s="40"/>
      <c r="M37" s="40"/>
      <c r="N37" s="41"/>
      <c r="O37" s="39" t="s">
        <v>95</v>
      </c>
      <c r="P37" s="39"/>
      <c r="Q37" s="46" t="n">
        <f aca="false">Q32*70+Q33*75+Q34*25+Q35*150+Q36*45</f>
        <v>767</v>
      </c>
      <c r="R37" s="40"/>
      <c r="S37" s="40"/>
      <c r="T37" s="41"/>
      <c r="U37" s="39" t="s">
        <v>95</v>
      </c>
      <c r="V37" s="39"/>
      <c r="W37" s="46" t="n">
        <f aca="false">W32*70+W33*75+W34*25+W35*60+W36*45</f>
        <v>725</v>
      </c>
      <c r="X37" s="40"/>
      <c r="Y37" s="40"/>
      <c r="Z37" s="41"/>
      <c r="AA37" s="39" t="s">
        <v>95</v>
      </c>
      <c r="AB37" s="39"/>
      <c r="AC37" s="46" t="n">
        <f aca="false">AC32*70+AC33*75+AC34*25+AC35*60+AC36*45</f>
        <v>0</v>
      </c>
      <c r="AD37" s="40"/>
      <c r="AE37" s="40"/>
    </row>
    <row r="38" s="45" customFormat="true" ht="47.25" hidden="false" customHeight="true" outlineLevel="0" collapsed="false">
      <c r="A38" s="47" t="s">
        <v>96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</row>
    <row r="39" s="50" customFormat="true" ht="30" hidden="false" customHeight="true" outlineLevel="0" collapsed="false">
      <c r="A39" s="48" t="s">
        <v>97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9"/>
      <c r="AE39" s="49"/>
    </row>
    <row r="40" customFormat="false" ht="30" hidden="false" customHeight="true" outlineLevel="0" collapsed="false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51"/>
      <c r="R40" s="49"/>
      <c r="S40" s="49"/>
      <c r="T40" s="49"/>
      <c r="U40" s="49"/>
      <c r="V40" s="49"/>
      <c r="W40" s="51"/>
      <c r="X40" s="49"/>
      <c r="Y40" s="49"/>
      <c r="Z40" s="49"/>
      <c r="AA40" s="49"/>
      <c r="AB40" s="49"/>
      <c r="AC40" s="51"/>
      <c r="AD40" s="49"/>
      <c r="AE40" s="49"/>
    </row>
    <row r="41" customFormat="false" ht="30" hidden="false" customHeight="true" outlineLevel="0" collapsed="false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1"/>
      <c r="R41" s="49"/>
      <c r="S41" s="49"/>
      <c r="T41" s="49"/>
      <c r="U41" s="49"/>
      <c r="V41" s="49"/>
      <c r="W41" s="51"/>
      <c r="X41" s="49"/>
      <c r="Y41" s="49"/>
      <c r="Z41" s="49"/>
      <c r="AA41" s="49"/>
      <c r="AB41" s="49"/>
      <c r="AC41" s="51"/>
      <c r="AD41" s="49"/>
      <c r="AE41" s="49"/>
    </row>
    <row r="42" customFormat="false" ht="30" hidden="false" customHeight="true" outlineLevel="0" collapsed="false"/>
    <row r="43" customFormat="false" ht="30" hidden="false" customHeight="true" outlineLevel="0" collapsed="false"/>
    <row r="44" customFormat="false" ht="30" hidden="false" customHeight="true" outlineLevel="0" collapsed="false"/>
  </sheetData>
  <mergeCells count="113">
    <mergeCell ref="A1:AE1"/>
    <mergeCell ref="B2:G2"/>
    <mergeCell ref="H2:M2"/>
    <mergeCell ref="N2:S2"/>
    <mergeCell ref="T2:Y2"/>
    <mergeCell ref="Z2:AE2"/>
    <mergeCell ref="A3:B3"/>
    <mergeCell ref="C3:E3"/>
    <mergeCell ref="I3:K3"/>
    <mergeCell ref="O3:Q3"/>
    <mergeCell ref="U3:W3"/>
    <mergeCell ref="AA3:AC3"/>
    <mergeCell ref="A4:B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7:A16"/>
    <mergeCell ref="B7:B16"/>
    <mergeCell ref="H7:H16"/>
    <mergeCell ref="N7:N16"/>
    <mergeCell ref="T7:T16"/>
    <mergeCell ref="Z7:Z16"/>
    <mergeCell ref="A17:A22"/>
    <mergeCell ref="B17:B22"/>
    <mergeCell ref="H17:H22"/>
    <mergeCell ref="N17:N22"/>
    <mergeCell ref="T17:T22"/>
    <mergeCell ref="Z17:Z22"/>
    <mergeCell ref="A23:A24"/>
    <mergeCell ref="B23:B24"/>
    <mergeCell ref="H23:H24"/>
    <mergeCell ref="N23:N24"/>
    <mergeCell ref="T23:T24"/>
    <mergeCell ref="Z23:Z24"/>
    <mergeCell ref="A25:A29"/>
    <mergeCell ref="B25:B29"/>
    <mergeCell ref="H25:H29"/>
    <mergeCell ref="N25:N29"/>
    <mergeCell ref="T25:T29"/>
    <mergeCell ref="Z25:Z29"/>
    <mergeCell ref="A31:B31"/>
    <mergeCell ref="C31:G31"/>
    <mergeCell ref="I31:M31"/>
    <mergeCell ref="O31:S31"/>
    <mergeCell ref="U31:Y31"/>
    <mergeCell ref="AA31:AE31"/>
    <mergeCell ref="AF31:AH31"/>
    <mergeCell ref="A32:B37"/>
    <mergeCell ref="C32:D32"/>
    <mergeCell ref="H32:H37"/>
    <mergeCell ref="I32:J32"/>
    <mergeCell ref="N32:N37"/>
    <mergeCell ref="O32:P32"/>
    <mergeCell ref="T32:T37"/>
    <mergeCell ref="U32:V32"/>
    <mergeCell ref="Z32:Z37"/>
    <mergeCell ref="AA32:AB32"/>
    <mergeCell ref="AF32:AH33"/>
    <mergeCell ref="C33:D33"/>
    <mergeCell ref="I33:J33"/>
    <mergeCell ref="O33:P33"/>
    <mergeCell ref="U33:V33"/>
    <mergeCell ref="AA33:AB33"/>
    <mergeCell ref="C34:D34"/>
    <mergeCell ref="I34:J34"/>
    <mergeCell ref="O34:P34"/>
    <mergeCell ref="U34:V34"/>
    <mergeCell ref="AA34:AB34"/>
    <mergeCell ref="C35:D35"/>
    <mergeCell ref="I35:J35"/>
    <mergeCell ref="O35:P35"/>
    <mergeCell ref="U35:V35"/>
    <mergeCell ref="AA35:AB35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  <mergeCell ref="A38:AE38"/>
    <mergeCell ref="A39:AC39"/>
  </mergeCells>
  <printOptions headings="false" gridLines="false" gridLinesSet="true" horizontalCentered="true" verticalCentered="true"/>
  <pageMargins left="0" right="0" top="0" bottom="0" header="0.511811023622047" footer="0.511811023622047"/>
  <pageSetup paperSize="9" scale="2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2017-08-25T12:09:48Z</dcterms:created>
  <dc:creator>owner</dc:creator>
  <dc:description/>
  <dc:language>zh-TW</dc:language>
  <cp:lastModifiedBy/>
  <cp:lastPrinted>2022-03-31T04:00:00Z</cp:lastPrinted>
  <dcterms:modified xsi:type="dcterms:W3CDTF">2022-06-27T09:40:55Z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