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2確認菜單\"/>
    </mc:Choice>
  </mc:AlternateContent>
  <bookViews>
    <workbookView xWindow="-105" yWindow="-105" windowWidth="21465" windowHeight="11580"/>
  </bookViews>
  <sheets>
    <sheet name="1-週" sheetId="9" r:id="rId1"/>
    <sheet name="1-素週" sheetId="10" r:id="rId2"/>
  </sheets>
  <definedNames>
    <definedName name="_xlnm.Print_Area" localSheetId="1">'1-素週'!$A$1:$AE$34</definedName>
    <definedName name="_xlnm.Print_Area" localSheetId="0">'1-週'!$A$1:$AE$35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10" l="1"/>
  <c r="AC33" i="9"/>
  <c r="W33" i="10" l="1"/>
  <c r="Q33" i="10"/>
  <c r="K33" i="10"/>
  <c r="E33" i="10"/>
  <c r="AF28" i="10"/>
  <c r="AE11" i="10"/>
  <c r="I3" i="10"/>
  <c r="O3" i="10" s="1"/>
  <c r="U3" i="10" s="1"/>
  <c r="AA3" i="10" s="1"/>
  <c r="H2" i="10"/>
  <c r="N2" i="10" s="1"/>
  <c r="T2" i="10" s="1"/>
  <c r="Z2" i="10" s="1"/>
  <c r="W33" i="9"/>
  <c r="Q33" i="9"/>
  <c r="K33" i="9"/>
  <c r="E33" i="9"/>
  <c r="AF28" i="9"/>
  <c r="AE10" i="9"/>
  <c r="AE9" i="9"/>
  <c r="AE7" i="9"/>
  <c r="I3" i="9"/>
  <c r="O3" i="9" s="1"/>
  <c r="U3" i="9" s="1"/>
  <c r="AA3" i="9" s="1"/>
  <c r="H2" i="9"/>
  <c r="N2" i="9" s="1"/>
  <c r="T2" i="9" s="1"/>
  <c r="Z2" i="9" s="1"/>
</calcChain>
</file>

<file path=xl/sharedStrings.xml><?xml version="1.0" encoding="utf-8"?>
<sst xmlns="http://schemas.openxmlformats.org/spreadsheetml/2006/main" count="224" uniqueCount="73">
  <si>
    <t>主菜</t>
  </si>
  <si>
    <t>副菜</t>
  </si>
  <si>
    <t>青菜</t>
  </si>
  <si>
    <t>有機蔬菜</t>
    <phoneticPr fontId="1" type="noConversion"/>
  </si>
  <si>
    <t>紅豆湯</t>
    <phoneticPr fontId="1" type="noConversion"/>
  </si>
  <si>
    <t>咖哩豬肉</t>
    <phoneticPr fontId="1" type="noConversion"/>
  </si>
  <si>
    <t>開陽白菜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</si>
  <si>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</si>
  <si>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</si>
  <si>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</si>
  <si>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</si>
  <si>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</si>
  <si>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</si>
  <si>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</si>
  <si>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</si>
  <si>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湯品</t>
  </si>
  <si>
    <t>三章一Q</t>
    <phoneticPr fontId="1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</si>
  <si>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</si>
  <si>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</si>
  <si>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</si>
  <si>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</si>
  <si>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</si>
  <si>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</si>
  <si>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</si>
  <si>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</si>
  <si>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桃園市蘆竹區南崁國中110學年第一學期學生午餐食譜設計表  第 1 週</t>
    <phoneticPr fontId="2" type="noConversion"/>
  </si>
  <si>
    <t>糙米飯</t>
    <phoneticPr fontId="1" type="noConversion"/>
  </si>
  <si>
    <t>統隆企業有限公司</t>
  </si>
  <si>
    <t>紅蘿蔔(QRC)</t>
  </si>
  <si>
    <t>林太郎</t>
  </si>
  <si>
    <t>10 KG</t>
  </si>
  <si>
    <t>永軒公司</t>
  </si>
  <si>
    <t>馬鈴薯(去皮)+(QRC)</t>
  </si>
  <si>
    <t>陳俊彰</t>
  </si>
  <si>
    <t>洋蔥(QRC)+</t>
  </si>
  <si>
    <t>林克憲</t>
  </si>
  <si>
    <t>18 KG</t>
  </si>
  <si>
    <t>廖俊賢</t>
  </si>
  <si>
    <t>大白菜(QRC)+</t>
  </si>
  <si>
    <t>廖進利</t>
  </si>
  <si>
    <t>160 KG</t>
  </si>
  <si>
    <t>乾蝦仁</t>
  </si>
  <si>
    <t>正興行</t>
  </si>
  <si>
    <t>1 KG</t>
  </si>
  <si>
    <t>金針菇(QRC)</t>
  </si>
  <si>
    <t>王政傑</t>
  </si>
  <si>
    <t>15 KG</t>
  </si>
  <si>
    <t>乾香菇絲</t>
  </si>
  <si>
    <t>黃瑞霖</t>
  </si>
  <si>
    <t>1.2 KG</t>
  </si>
  <si>
    <t>薑絲</t>
  </si>
  <si>
    <t>安平蔥蒜行</t>
  </si>
  <si>
    <t>1.5 KG</t>
  </si>
  <si>
    <t>台糖(25K)</t>
  </si>
  <si>
    <t>元榮有限公司</t>
  </si>
  <si>
    <t>2 包</t>
  </si>
  <si>
    <t>紅豆</t>
  </si>
  <si>
    <t>和總雜糧行</t>
  </si>
  <si>
    <t>35 KG</t>
  </si>
  <si>
    <t>咖哩粉(600g)</t>
    <phoneticPr fontId="1" type="noConversion"/>
  </si>
  <si>
    <t>瘦夾心肉丁</t>
    <phoneticPr fontId="1" type="noConversion"/>
  </si>
  <si>
    <t>茄子(QRC)</t>
    <phoneticPr fontId="1" type="noConversion"/>
  </si>
  <si>
    <t>瘦夾心肉絲</t>
    <phoneticPr fontId="1" type="noConversion"/>
  </si>
  <si>
    <t>符合</t>
    <phoneticPr fontId="1" type="noConversion"/>
  </si>
  <si>
    <t>御圃</t>
  </si>
  <si>
    <t>150KG</t>
    <phoneticPr fontId="1" type="noConversion"/>
  </si>
  <si>
    <t>津悅</t>
    <phoneticPr fontId="1" type="noConversion"/>
  </si>
  <si>
    <t>百頁豆腐(切24丁)(非基改)</t>
    <phoneticPr fontId="1" type="noConversion"/>
  </si>
  <si>
    <t>咖哩百頁</t>
    <phoneticPr fontId="1" type="noConversion"/>
  </si>
  <si>
    <t>桃園市蘆竹區南崁國中110學年第一學期學生午餐食譜設計表  第 1 週  (素食)</t>
    <phoneticPr fontId="2" type="noConversion"/>
  </si>
  <si>
    <t>有機高麗菜</t>
    <phoneticPr fontId="1" type="noConversion"/>
  </si>
  <si>
    <t>營養師:                                                        午餐秘書:                                                             主任:                                                                     校長:</t>
    <phoneticPr fontId="2" type="noConversion"/>
  </si>
  <si>
    <t>營養師:                                                           午餐秘書:                                                      主任: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</si>
</sst>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KG&quot;"/>
    <numFmt numFmtId="184" formatCode="00"/>
    <numFmt numFmtId="185" formatCode="#&quot;包&quot;"/>
    <numFmt numFmtId="186" formatCode="0;_栀"/>
    <numFmt numFmtId="187" formatCode="#&quot;盒&quot;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1" fillId="0" borderId="0">
      <alignment horizontal="left" vertical="center"/>
    </xf>
    <xf numFmtId="0" fontId="22" fillId="0" borderId="0"/>
  </cellStyleXfs>
  <cellXfs count="94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4" fillId="0" borderId="0" xfId="1">
      <alignment vertical="center"/>
    </xf>
    <xf numFmtId="0" fontId="8" fillId="2" borderId="3" xfId="1" applyFont="1" applyFill="1" applyBorder="1">
      <alignment vertical="center"/>
    </xf>
    <xf numFmtId="0" fontId="7" fillId="2" borderId="3" xfId="1" applyFont="1" applyFill="1" applyBorder="1">
      <alignment vertical="center"/>
    </xf>
    <xf numFmtId="181" fontId="7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8" fillId="0" borderId="0" xfId="1" applyFont="1">
      <alignment vertical="center"/>
    </xf>
    <xf numFmtId="186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20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185" fontId="10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255"/>
    </xf>
    <xf numFmtId="0" fontId="10" fillId="2" borderId="1" xfId="0" applyFont="1" applyFill="1" applyBorder="1" applyAlignment="1">
      <alignment horizontal="right" vertical="center"/>
    </xf>
    <xf numFmtId="183" fontId="10" fillId="2" borderId="1" xfId="0" applyNumberFormat="1" applyFont="1" applyFill="1" applyBorder="1" applyAlignment="1">
      <alignment horizontal="right" vertical="center"/>
    </xf>
    <xf numFmtId="0" fontId="10" fillId="0" borderId="1" xfId="4" applyFont="1" applyBorder="1">
      <alignment horizontal="left" vertical="center"/>
    </xf>
    <xf numFmtId="187" fontId="10" fillId="0" borderId="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183" fontId="10" fillId="0" borderId="1" xfId="4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9" fillId="0" borderId="1" xfId="4" applyFont="1" applyBorder="1">
      <alignment horizontal="left" vertical="center"/>
    </xf>
    <xf numFmtId="182" fontId="9" fillId="0" borderId="1" xfId="4" applyNumberFormat="1" applyFont="1" applyBorder="1" applyAlignment="1">
      <alignment horizontal="right" vertical="center"/>
    </xf>
    <xf numFmtId="0" fontId="9" fillId="0" borderId="1" xfId="4" applyFont="1" applyBorder="1" applyAlignment="1">
      <alignment horizontal="right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81" fontId="7" fillId="2" borderId="7" xfId="1" applyNumberFormat="1" applyFont="1" applyFill="1" applyBorder="1" applyAlignment="1">
      <alignment horizontal="center" vertical="center"/>
    </xf>
    <xf numFmtId="181" fontId="7" fillId="2" borderId="8" xfId="1" applyNumberFormat="1" applyFont="1" applyFill="1" applyBorder="1" applyAlignment="1">
      <alignment horizontal="center" vertical="center"/>
    </xf>
    <xf numFmtId="181" fontId="7" fillId="2" borderId="9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/>
    </xf>
    <xf numFmtId="177" fontId="7" fillId="2" borderId="7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179" fontId="7" fillId="2" borderId="7" xfId="1" applyNumberFormat="1" applyFont="1" applyFill="1" applyBorder="1" applyAlignment="1">
      <alignment horizontal="center" vertical="center"/>
    </xf>
    <xf numFmtId="179" fontId="7" fillId="2" borderId="8" xfId="1" applyNumberFormat="1" applyFont="1" applyFill="1" applyBorder="1" applyAlignment="1">
      <alignment horizontal="center" vertical="center"/>
    </xf>
    <xf numFmtId="179" fontId="7" fillId="2" borderId="9" xfId="1" applyNumberFormat="1" applyFont="1" applyFill="1" applyBorder="1" applyAlignment="1">
      <alignment horizontal="center" vertical="center"/>
    </xf>
    <xf numFmtId="180" fontId="7" fillId="2" borderId="7" xfId="1" applyNumberFormat="1" applyFont="1" applyFill="1" applyBorder="1" applyAlignment="1">
      <alignment horizontal="center" vertical="center"/>
    </xf>
    <xf numFmtId="180" fontId="7" fillId="2" borderId="8" xfId="1" applyNumberFormat="1" applyFont="1" applyFill="1" applyBorder="1" applyAlignment="1">
      <alignment horizontal="center" vertical="center"/>
    </xf>
    <xf numFmtId="180" fontId="7" fillId="2" borderId="9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2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textRotation="255"/>
    </xf>
    <xf numFmtId="0" fontId="10" fillId="2" borderId="1" xfId="0" applyFont="1" applyFill="1" applyBorder="1" applyAlignment="1">
      <alignment horizontal="left" vertical="center"/>
    </xf>
    <xf numFmtId="183" fontId="10" fillId="2" borderId="1" xfId="0" applyNumberFormat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vertical="center" textRotation="255"/>
    </xf>
    <xf numFmtId="0" fontId="10" fillId="2" borderId="1" xfId="0" applyFont="1" applyFill="1" applyBorder="1" applyAlignment="1">
      <alignment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184" fontId="10" fillId="2" borderId="1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2" xfId="0" applyFont="1" applyFill="1" applyBorder="1" applyAlignment="1">
      <alignment horizontal="center" vertical="top" textRotation="255"/>
    </xf>
    <xf numFmtId="0" fontId="14" fillId="0" borderId="1" xfId="0" applyFont="1" applyBorder="1" applyAlignment="1">
      <alignment horizontal="center" vertical="center"/>
    </xf>
    <xf numFmtId="2" fontId="17" fillId="0" borderId="5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</cellXfs>
  <cellStyles count="6">
    <cellStyle name="Headstyle" xfId="4"/>
    <cellStyle name="一般" xfId="0" builtinId="0"/>
    <cellStyle name="一般 145" xfId="2"/>
    <cellStyle name="一般 2" xfId="5"/>
    <cellStyle name="一般 3" xfId="1"/>
    <cellStyle name="一般 3 2" xfId="3"/>
  </cellStyles>
  <dxfs count="0"/>
  <tableStyles count="0" defaultTableStyle="TableStyleMedium2" defaultPivotStyle="PivotStyleLight16"/>
  <colors>
    <mruColors>
      <color rgb="FF0000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zoomScale="40" zoomScaleNormal="40" zoomScaleSheetLayoutView="50" workbookViewId="0">
      <selection activeCell="AI9" sqref="AI9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5.375" style="3" customWidth="1"/>
    <col min="4" max="4" width="14" style="3" hidden="1" customWidth="1"/>
    <col min="5" max="5" width="15.62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48.875" style="3" customWidth="1"/>
    <col min="10" max="10" width="16.625" style="3" hidden="1" customWidth="1"/>
    <col min="11" max="11" width="14.62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48" style="3" customWidth="1"/>
    <col min="16" max="16" width="18" style="3" hidden="1" customWidth="1"/>
    <col min="17" max="17" width="16.8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49.875" style="3" customWidth="1"/>
    <col min="22" max="22" width="15.25" style="3" hidden="1" customWidth="1"/>
    <col min="23" max="23" width="16.25" style="24" customWidth="1"/>
    <col min="24" max="25" width="15.75" style="3" hidden="1" customWidth="1"/>
    <col min="26" max="26" width="8.625" style="3" customWidth="1"/>
    <col min="27" max="27" width="50.25" style="3" customWidth="1"/>
    <col min="28" max="28" width="16.5" style="3" customWidth="1"/>
    <col min="29" max="29" width="15.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54.95" customHeight="1">
      <c r="A2" s="2" t="s">
        <v>7</v>
      </c>
      <c r="B2" s="45">
        <v>44599</v>
      </c>
      <c r="C2" s="46"/>
      <c r="D2" s="46"/>
      <c r="E2" s="46"/>
      <c r="F2" s="46"/>
      <c r="G2" s="47"/>
      <c r="H2" s="48">
        <f>B2+1</f>
        <v>44600</v>
      </c>
      <c r="I2" s="49"/>
      <c r="J2" s="49"/>
      <c r="K2" s="49"/>
      <c r="L2" s="49"/>
      <c r="M2" s="50"/>
      <c r="N2" s="51">
        <f>H2+1</f>
        <v>44601</v>
      </c>
      <c r="O2" s="52"/>
      <c r="P2" s="52"/>
      <c r="Q2" s="52"/>
      <c r="R2" s="52"/>
      <c r="S2" s="53"/>
      <c r="T2" s="54">
        <f>N2+1</f>
        <v>44602</v>
      </c>
      <c r="U2" s="55"/>
      <c r="V2" s="55"/>
      <c r="W2" s="55"/>
      <c r="X2" s="55"/>
      <c r="Y2" s="56"/>
      <c r="Z2" s="57">
        <f>T2+1</f>
        <v>44603</v>
      </c>
      <c r="AA2" s="58"/>
      <c r="AB2" s="58"/>
      <c r="AC2" s="58"/>
      <c r="AD2" s="58"/>
      <c r="AE2" s="59"/>
    </row>
    <row r="3" spans="1:31" ht="36.6" customHeight="1">
      <c r="A3" s="39" t="s">
        <v>8</v>
      </c>
      <c r="B3" s="40"/>
      <c r="C3" s="41">
        <v>1710</v>
      </c>
      <c r="D3" s="42"/>
      <c r="E3" s="43"/>
      <c r="F3" s="4"/>
      <c r="G3" s="4"/>
      <c r="H3" s="5"/>
      <c r="I3" s="41">
        <f>C3</f>
        <v>1710</v>
      </c>
      <c r="J3" s="42"/>
      <c r="K3" s="43"/>
      <c r="L3" s="4"/>
      <c r="M3" s="4"/>
      <c r="N3" s="5"/>
      <c r="O3" s="41">
        <f>I3</f>
        <v>1710</v>
      </c>
      <c r="P3" s="42"/>
      <c r="Q3" s="43"/>
      <c r="R3" s="4"/>
      <c r="S3" s="4"/>
      <c r="T3" s="5"/>
      <c r="U3" s="41">
        <f>O3</f>
        <v>1710</v>
      </c>
      <c r="V3" s="42"/>
      <c r="W3" s="43"/>
      <c r="X3" s="4"/>
      <c r="Y3" s="4"/>
      <c r="Z3" s="5"/>
      <c r="AA3" s="41">
        <f>U3</f>
        <v>1710</v>
      </c>
      <c r="AB3" s="42"/>
      <c r="AC3" s="43"/>
      <c r="AD3" s="4"/>
      <c r="AE3" s="4"/>
    </row>
    <row r="4" spans="1:31" ht="32.1" customHeight="1">
      <c r="A4" s="65"/>
      <c r="B4" s="66"/>
      <c r="C4" s="6" t="s">
        <v>9</v>
      </c>
      <c r="D4" s="6" t="s">
        <v>10</v>
      </c>
      <c r="E4" s="7" t="s">
        <v>11</v>
      </c>
      <c r="F4" s="8" t="s">
        <v>12</v>
      </c>
      <c r="G4" s="8" t="s">
        <v>13</v>
      </c>
      <c r="H4" s="5"/>
      <c r="I4" s="6" t="s">
        <v>9</v>
      </c>
      <c r="J4" s="6" t="s">
        <v>10</v>
      </c>
      <c r="K4" s="7" t="s">
        <v>11</v>
      </c>
      <c r="L4" s="8" t="s">
        <v>12</v>
      </c>
      <c r="M4" s="8" t="s">
        <v>13</v>
      </c>
      <c r="N4" s="5"/>
      <c r="O4" s="6" t="s">
        <v>9</v>
      </c>
      <c r="P4" s="6" t="s">
        <v>10</v>
      </c>
      <c r="Q4" s="7" t="s">
        <v>11</v>
      </c>
      <c r="R4" s="8" t="s">
        <v>12</v>
      </c>
      <c r="S4" s="8" t="s">
        <v>13</v>
      </c>
      <c r="T4" s="5"/>
      <c r="U4" s="6" t="s">
        <v>9</v>
      </c>
      <c r="V4" s="6" t="s">
        <v>10</v>
      </c>
      <c r="W4" s="7" t="s">
        <v>11</v>
      </c>
      <c r="X4" s="8" t="s">
        <v>12</v>
      </c>
      <c r="Y4" s="8" t="s">
        <v>13</v>
      </c>
      <c r="Z4" s="5"/>
      <c r="AA4" s="6" t="s">
        <v>9</v>
      </c>
      <c r="AB4" s="6" t="s">
        <v>10</v>
      </c>
      <c r="AC4" s="7" t="s">
        <v>11</v>
      </c>
      <c r="AD4" s="8" t="s">
        <v>12</v>
      </c>
      <c r="AE4" s="8" t="s">
        <v>13</v>
      </c>
    </row>
    <row r="5" spans="1:31" s="9" customFormat="1" ht="36" customHeight="1">
      <c r="A5" s="67" t="s">
        <v>14</v>
      </c>
      <c r="B5" s="62"/>
      <c r="C5" s="60"/>
      <c r="D5" s="60"/>
      <c r="E5" s="60"/>
      <c r="F5" s="61"/>
      <c r="G5" s="60"/>
      <c r="H5" s="62"/>
      <c r="I5" s="60"/>
      <c r="J5" s="63"/>
      <c r="K5" s="64"/>
      <c r="L5" s="73"/>
      <c r="M5" s="68"/>
      <c r="N5" s="62"/>
      <c r="O5" s="60"/>
      <c r="P5" s="60"/>
      <c r="Q5" s="60"/>
      <c r="R5" s="61"/>
      <c r="S5" s="60"/>
      <c r="T5" s="72"/>
      <c r="U5" s="60"/>
      <c r="V5" s="60"/>
      <c r="W5" s="60"/>
      <c r="X5" s="61"/>
      <c r="Y5" s="60"/>
      <c r="Z5" s="62"/>
      <c r="AA5" s="60" t="s">
        <v>26</v>
      </c>
      <c r="AB5" s="63"/>
      <c r="AC5" s="68"/>
      <c r="AD5" s="68"/>
      <c r="AE5" s="60"/>
    </row>
    <row r="6" spans="1:31" s="9" customFormat="1" ht="36" customHeight="1">
      <c r="A6" s="67"/>
      <c r="B6" s="62"/>
      <c r="C6" s="60"/>
      <c r="D6" s="60"/>
      <c r="E6" s="60"/>
      <c r="F6" s="61"/>
      <c r="G6" s="60"/>
      <c r="H6" s="62"/>
      <c r="I6" s="60"/>
      <c r="J6" s="63"/>
      <c r="K6" s="64"/>
      <c r="L6" s="73"/>
      <c r="M6" s="68"/>
      <c r="N6" s="62"/>
      <c r="O6" s="60"/>
      <c r="P6" s="60"/>
      <c r="Q6" s="60"/>
      <c r="R6" s="61"/>
      <c r="S6" s="60"/>
      <c r="T6" s="72"/>
      <c r="U6" s="60"/>
      <c r="V6" s="60"/>
      <c r="W6" s="60"/>
      <c r="X6" s="61"/>
      <c r="Y6" s="60"/>
      <c r="Z6" s="62"/>
      <c r="AA6" s="60"/>
      <c r="AB6" s="63"/>
      <c r="AC6" s="68"/>
      <c r="AD6" s="68"/>
      <c r="AE6" s="60"/>
    </row>
    <row r="7" spans="1:31" s="11" customFormat="1" ht="50.1" customHeight="1">
      <c r="A7" s="69" t="s">
        <v>0</v>
      </c>
      <c r="B7" s="71"/>
      <c r="C7" s="12"/>
      <c r="D7" s="12"/>
      <c r="E7" s="29"/>
      <c r="F7" s="12"/>
      <c r="G7" s="12"/>
      <c r="H7" s="71"/>
      <c r="I7" s="12"/>
      <c r="J7" s="12"/>
      <c r="K7" s="30"/>
      <c r="L7" s="12"/>
      <c r="M7" s="12"/>
      <c r="N7" s="71"/>
      <c r="O7" s="12"/>
      <c r="P7" s="12"/>
      <c r="Q7" s="29"/>
      <c r="R7" s="12"/>
      <c r="S7" s="12"/>
      <c r="T7" s="71"/>
      <c r="U7" s="12"/>
      <c r="V7" s="12"/>
      <c r="W7" s="29"/>
      <c r="X7" s="12"/>
      <c r="Y7" s="12"/>
      <c r="Z7" s="71" t="s">
        <v>5</v>
      </c>
      <c r="AA7" s="31" t="s">
        <v>59</v>
      </c>
      <c r="AB7" s="31" t="s">
        <v>27</v>
      </c>
      <c r="AC7" s="32">
        <v>2</v>
      </c>
      <c r="AD7" s="33">
        <v>160</v>
      </c>
      <c r="AE7" s="33">
        <f>AC7*AD7</f>
        <v>320</v>
      </c>
    </row>
    <row r="8" spans="1:31" s="11" customFormat="1" ht="50.1" customHeight="1">
      <c r="A8" s="70"/>
      <c r="B8" s="71"/>
      <c r="C8" s="12"/>
      <c r="D8" s="12"/>
      <c r="E8" s="29"/>
      <c r="F8" s="12"/>
      <c r="G8" s="12"/>
      <c r="H8" s="71"/>
      <c r="I8" s="12"/>
      <c r="J8" s="12"/>
      <c r="K8" s="29"/>
      <c r="L8" s="12"/>
      <c r="M8" s="12"/>
      <c r="N8" s="71"/>
      <c r="O8" s="12"/>
      <c r="P8" s="12"/>
      <c r="Q8" s="29"/>
      <c r="R8" s="12"/>
      <c r="S8" s="12"/>
      <c r="T8" s="71"/>
      <c r="U8" s="12"/>
      <c r="V8" s="12"/>
      <c r="W8" s="29"/>
      <c r="X8" s="12"/>
      <c r="Y8" s="12"/>
      <c r="Z8" s="71"/>
      <c r="AA8" s="31" t="s">
        <v>28</v>
      </c>
      <c r="AB8" s="31" t="s">
        <v>29</v>
      </c>
      <c r="AC8" s="33" t="s">
        <v>30</v>
      </c>
      <c r="AD8" s="33">
        <v>30</v>
      </c>
      <c r="AE8" s="33">
        <v>300</v>
      </c>
    </row>
    <row r="9" spans="1:31" s="11" customFormat="1" ht="50.1" customHeight="1">
      <c r="A9" s="70"/>
      <c r="B9" s="71"/>
      <c r="C9" s="12"/>
      <c r="D9" s="12"/>
      <c r="E9" s="29"/>
      <c r="F9" s="12"/>
      <c r="G9" s="12"/>
      <c r="H9" s="71"/>
      <c r="I9" s="12"/>
      <c r="J9" s="12"/>
      <c r="K9" s="29"/>
      <c r="L9" s="12"/>
      <c r="M9" s="12"/>
      <c r="N9" s="71"/>
      <c r="O9" s="12"/>
      <c r="P9" s="12"/>
      <c r="Q9" s="29"/>
      <c r="R9" s="12"/>
      <c r="S9" s="12"/>
      <c r="T9" s="71"/>
      <c r="U9" s="12"/>
      <c r="V9" s="12"/>
      <c r="W9" s="30"/>
      <c r="X9" s="12"/>
      <c r="Y9" s="12"/>
      <c r="Z9" s="71"/>
      <c r="AA9" s="31" t="s">
        <v>60</v>
      </c>
      <c r="AB9" s="31" t="s">
        <v>31</v>
      </c>
      <c r="AC9" s="34">
        <v>115</v>
      </c>
      <c r="AD9" s="33">
        <v>175</v>
      </c>
      <c r="AE9" s="33">
        <f>AC9*AD9</f>
        <v>20125</v>
      </c>
    </row>
    <row r="10" spans="1:31" s="11" customFormat="1" ht="50.1" customHeight="1">
      <c r="A10" s="70"/>
      <c r="B10" s="71"/>
      <c r="C10" s="12"/>
      <c r="D10" s="12"/>
      <c r="E10" s="29"/>
      <c r="F10" s="12"/>
      <c r="G10" s="12"/>
      <c r="H10" s="71"/>
      <c r="I10" s="12"/>
      <c r="J10" s="12"/>
      <c r="K10" s="29"/>
      <c r="L10" s="12"/>
      <c r="M10" s="12"/>
      <c r="N10" s="71"/>
      <c r="O10" s="12"/>
      <c r="P10" s="12"/>
      <c r="Q10" s="29"/>
      <c r="R10" s="12"/>
      <c r="S10" s="12"/>
      <c r="T10" s="71"/>
      <c r="U10" s="12"/>
      <c r="V10" s="12"/>
      <c r="W10" s="30"/>
      <c r="X10" s="12"/>
      <c r="Y10" s="12"/>
      <c r="Z10" s="71"/>
      <c r="AA10" s="31" t="s">
        <v>32</v>
      </c>
      <c r="AB10" s="31" t="s">
        <v>33</v>
      </c>
      <c r="AC10" s="34">
        <v>45</v>
      </c>
      <c r="AD10" s="33">
        <v>62</v>
      </c>
      <c r="AE10" s="33">
        <f>AC10*AD10</f>
        <v>2790</v>
      </c>
    </row>
    <row r="11" spans="1:31" s="11" customFormat="1" ht="50.1" customHeight="1">
      <c r="A11" s="70"/>
      <c r="B11" s="71"/>
      <c r="C11" s="12"/>
      <c r="D11" s="12"/>
      <c r="E11" s="29"/>
      <c r="F11" s="12"/>
      <c r="G11" s="12"/>
      <c r="H11" s="71"/>
      <c r="I11" s="12"/>
      <c r="J11" s="12"/>
      <c r="K11" s="29"/>
      <c r="L11" s="12"/>
      <c r="M11" s="12"/>
      <c r="N11" s="71"/>
      <c r="O11" s="12"/>
      <c r="P11" s="12"/>
      <c r="Q11" s="29"/>
      <c r="R11" s="12"/>
      <c r="S11" s="12"/>
      <c r="T11" s="71"/>
      <c r="U11" s="12"/>
      <c r="V11" s="12"/>
      <c r="W11" s="29"/>
      <c r="X11" s="12"/>
      <c r="Y11" s="12"/>
      <c r="Z11" s="71"/>
      <c r="AA11" s="31" t="s">
        <v>34</v>
      </c>
      <c r="AB11" s="31" t="s">
        <v>35</v>
      </c>
      <c r="AC11" s="33" t="s">
        <v>36</v>
      </c>
      <c r="AD11" s="33">
        <v>55</v>
      </c>
      <c r="AE11" s="33">
        <v>990</v>
      </c>
    </row>
    <row r="12" spans="1:31" s="11" customFormat="1" ht="50.1" customHeight="1">
      <c r="A12" s="70"/>
      <c r="B12" s="71"/>
      <c r="C12" s="12"/>
      <c r="D12" s="12"/>
      <c r="E12" s="29"/>
      <c r="F12" s="12"/>
      <c r="G12" s="12"/>
      <c r="H12" s="71"/>
      <c r="I12" s="12"/>
      <c r="J12" s="12"/>
      <c r="K12" s="29"/>
      <c r="L12" s="12"/>
      <c r="M12" s="12"/>
      <c r="N12" s="71"/>
      <c r="O12" s="12"/>
      <c r="P12" s="12"/>
      <c r="Q12" s="30"/>
      <c r="R12" s="12"/>
      <c r="S12" s="12"/>
      <c r="T12" s="71"/>
      <c r="U12" s="12"/>
      <c r="V12" s="12"/>
      <c r="W12" s="30"/>
      <c r="X12" s="12"/>
      <c r="Y12" s="12"/>
      <c r="Z12" s="71"/>
      <c r="AA12" s="31" t="s">
        <v>61</v>
      </c>
      <c r="AB12" s="31" t="s">
        <v>37</v>
      </c>
      <c r="AC12" s="33" t="s">
        <v>30</v>
      </c>
      <c r="AD12" s="33">
        <v>69</v>
      </c>
      <c r="AE12" s="33">
        <v>690</v>
      </c>
    </row>
    <row r="13" spans="1:31" s="11" customFormat="1" ht="50.1" customHeight="1">
      <c r="A13" s="70"/>
      <c r="B13" s="71"/>
      <c r="C13" s="12"/>
      <c r="D13" s="12"/>
      <c r="E13" s="29"/>
      <c r="F13" s="12"/>
      <c r="G13" s="12"/>
      <c r="H13" s="71"/>
      <c r="I13" s="12"/>
      <c r="J13" s="12"/>
      <c r="K13" s="29"/>
      <c r="L13" s="12"/>
      <c r="M13" s="12"/>
      <c r="N13" s="71"/>
      <c r="O13" s="12"/>
      <c r="P13" s="12"/>
      <c r="Q13" s="29"/>
      <c r="R13" s="12"/>
      <c r="S13" s="12"/>
      <c r="T13" s="71"/>
      <c r="U13" s="12"/>
      <c r="V13" s="12"/>
      <c r="W13" s="29"/>
      <c r="X13" s="12"/>
      <c r="Y13" s="12"/>
      <c r="Z13" s="71"/>
      <c r="AA13" s="12"/>
      <c r="AB13" s="12"/>
      <c r="AC13" s="29"/>
      <c r="AD13" s="35"/>
      <c r="AE13" s="35"/>
    </row>
    <row r="14" spans="1:31" s="11" customFormat="1" ht="50.1" customHeight="1">
      <c r="A14" s="70"/>
      <c r="B14" s="71"/>
      <c r="C14" s="12"/>
      <c r="D14" s="12"/>
      <c r="E14" s="29"/>
      <c r="F14" s="12"/>
      <c r="G14" s="12"/>
      <c r="H14" s="71"/>
      <c r="I14" s="12"/>
      <c r="J14" s="12"/>
      <c r="K14" s="29"/>
      <c r="L14" s="12"/>
      <c r="M14" s="12"/>
      <c r="N14" s="71"/>
      <c r="O14" s="12"/>
      <c r="P14" s="12"/>
      <c r="Q14" s="29"/>
      <c r="R14" s="12"/>
      <c r="S14" s="12"/>
      <c r="T14" s="71"/>
      <c r="U14" s="12"/>
      <c r="V14" s="12"/>
      <c r="W14" s="29"/>
      <c r="X14" s="12"/>
      <c r="Y14" s="12"/>
      <c r="Z14" s="71"/>
      <c r="AA14" s="12"/>
      <c r="AB14" s="12"/>
      <c r="AC14" s="29"/>
      <c r="AD14" s="35"/>
      <c r="AE14" s="35"/>
    </row>
    <row r="15" spans="1:31" s="11" customFormat="1" ht="50.1" customHeight="1">
      <c r="A15" s="69" t="s">
        <v>1</v>
      </c>
      <c r="B15" s="71"/>
      <c r="C15" s="12"/>
      <c r="D15" s="12"/>
      <c r="E15" s="30"/>
      <c r="F15" s="12"/>
      <c r="G15" s="12"/>
      <c r="H15" s="71"/>
      <c r="I15" s="12"/>
      <c r="J15" s="12"/>
      <c r="K15" s="29"/>
      <c r="L15" s="12"/>
      <c r="M15" s="12"/>
      <c r="N15" s="71"/>
      <c r="O15" s="12"/>
      <c r="P15" s="12"/>
      <c r="Q15" s="29"/>
      <c r="R15" s="12"/>
      <c r="S15" s="12"/>
      <c r="T15" s="71"/>
      <c r="U15" s="12"/>
      <c r="V15" s="12"/>
      <c r="W15" s="29"/>
      <c r="X15" s="12"/>
      <c r="Y15" s="12"/>
      <c r="Z15" s="71" t="s">
        <v>6</v>
      </c>
      <c r="AA15" s="31" t="s">
        <v>38</v>
      </c>
      <c r="AB15" s="31" t="s">
        <v>39</v>
      </c>
      <c r="AC15" s="33" t="s">
        <v>40</v>
      </c>
      <c r="AD15" s="33">
        <v>64</v>
      </c>
      <c r="AE15" s="33">
        <v>10240</v>
      </c>
    </row>
    <row r="16" spans="1:31" s="11" customFormat="1" ht="50.1" customHeight="1">
      <c r="A16" s="70"/>
      <c r="B16" s="71"/>
      <c r="C16" s="12"/>
      <c r="D16" s="12"/>
      <c r="E16" s="29"/>
      <c r="F16" s="12"/>
      <c r="G16" s="12"/>
      <c r="H16" s="71"/>
      <c r="I16" s="12"/>
      <c r="J16" s="12"/>
      <c r="K16" s="29"/>
      <c r="L16" s="12"/>
      <c r="M16" s="12"/>
      <c r="N16" s="71"/>
      <c r="O16" s="12"/>
      <c r="P16" s="12"/>
      <c r="Q16" s="29"/>
      <c r="R16" s="12"/>
      <c r="S16" s="12"/>
      <c r="T16" s="71"/>
      <c r="U16" s="12"/>
      <c r="V16" s="12"/>
      <c r="W16" s="29"/>
      <c r="X16" s="12"/>
      <c r="Y16" s="12"/>
      <c r="Z16" s="71"/>
      <c r="AA16" s="31" t="s">
        <v>28</v>
      </c>
      <c r="AB16" s="31" t="s">
        <v>29</v>
      </c>
      <c r="AC16" s="33" t="s">
        <v>30</v>
      </c>
      <c r="AD16" s="33">
        <v>30</v>
      </c>
      <c r="AE16" s="33">
        <v>300</v>
      </c>
    </row>
    <row r="17" spans="1:34" s="11" customFormat="1" ht="50.1" customHeight="1">
      <c r="A17" s="70"/>
      <c r="B17" s="71"/>
      <c r="C17" s="12"/>
      <c r="D17" s="12"/>
      <c r="E17" s="29"/>
      <c r="F17" s="12"/>
      <c r="G17" s="12"/>
      <c r="H17" s="71"/>
      <c r="I17" s="12"/>
      <c r="J17" s="12"/>
      <c r="K17" s="29"/>
      <c r="L17" s="12"/>
      <c r="M17" s="12"/>
      <c r="N17" s="71"/>
      <c r="O17" s="12"/>
      <c r="P17" s="12"/>
      <c r="Q17" s="29"/>
      <c r="R17" s="12"/>
      <c r="S17" s="12"/>
      <c r="T17" s="71"/>
      <c r="U17" s="12"/>
      <c r="V17" s="12"/>
      <c r="W17" s="29"/>
      <c r="X17" s="12"/>
      <c r="Y17" s="12"/>
      <c r="Z17" s="71"/>
      <c r="AA17" s="31" t="s">
        <v>62</v>
      </c>
      <c r="AB17" s="31" t="s">
        <v>31</v>
      </c>
      <c r="AC17" s="33" t="s">
        <v>30</v>
      </c>
      <c r="AD17" s="33">
        <v>175</v>
      </c>
      <c r="AE17" s="33">
        <v>1750</v>
      </c>
    </row>
    <row r="18" spans="1:34" s="11" customFormat="1" ht="50.1" customHeight="1">
      <c r="A18" s="70"/>
      <c r="B18" s="71"/>
      <c r="C18" s="12"/>
      <c r="D18" s="12"/>
      <c r="E18" s="29"/>
      <c r="F18" s="12"/>
      <c r="G18" s="12"/>
      <c r="H18" s="71"/>
      <c r="I18" s="12"/>
      <c r="J18" s="12"/>
      <c r="K18" s="29"/>
      <c r="L18" s="12"/>
      <c r="M18" s="12"/>
      <c r="N18" s="71"/>
      <c r="O18" s="12"/>
      <c r="P18" s="12"/>
      <c r="Q18" s="30"/>
      <c r="R18" s="12"/>
      <c r="S18" s="12"/>
      <c r="T18" s="71"/>
      <c r="U18" s="12"/>
      <c r="V18" s="12"/>
      <c r="W18" s="30"/>
      <c r="X18" s="12"/>
      <c r="Y18" s="12"/>
      <c r="Z18" s="71"/>
      <c r="AA18" s="31" t="s">
        <v>41</v>
      </c>
      <c r="AB18" s="31" t="s">
        <v>42</v>
      </c>
      <c r="AC18" s="33" t="s">
        <v>43</v>
      </c>
      <c r="AD18" s="33">
        <v>640</v>
      </c>
      <c r="AE18" s="33">
        <v>640</v>
      </c>
    </row>
    <row r="19" spans="1:34" s="11" customFormat="1" ht="50.1" customHeight="1">
      <c r="A19" s="70"/>
      <c r="B19" s="71"/>
      <c r="C19" s="12"/>
      <c r="D19" s="12"/>
      <c r="E19" s="26"/>
      <c r="F19" s="12"/>
      <c r="G19" s="12"/>
      <c r="H19" s="71"/>
      <c r="I19" s="12"/>
      <c r="J19" s="12"/>
      <c r="K19" s="29"/>
      <c r="L19" s="12"/>
      <c r="M19" s="12"/>
      <c r="N19" s="71"/>
      <c r="O19" s="12"/>
      <c r="P19" s="12"/>
      <c r="Q19" s="29"/>
      <c r="R19" s="12"/>
      <c r="S19" s="12"/>
      <c r="T19" s="71"/>
      <c r="U19" s="12"/>
      <c r="V19" s="12"/>
      <c r="W19" s="30"/>
      <c r="X19" s="12"/>
      <c r="Y19" s="12"/>
      <c r="Z19" s="71"/>
      <c r="AA19" s="31" t="s">
        <v>44</v>
      </c>
      <c r="AB19" s="31" t="s">
        <v>45</v>
      </c>
      <c r="AC19" s="33" t="s">
        <v>46</v>
      </c>
      <c r="AD19" s="33">
        <v>72</v>
      </c>
      <c r="AE19" s="33">
        <v>1080</v>
      </c>
    </row>
    <row r="20" spans="1:34" s="11" customFormat="1" ht="50.1" customHeight="1">
      <c r="A20" s="70"/>
      <c r="B20" s="71"/>
      <c r="C20" s="12"/>
      <c r="D20" s="12"/>
      <c r="E20" s="29"/>
      <c r="F20" s="12"/>
      <c r="G20" s="12"/>
      <c r="H20" s="71"/>
      <c r="I20" s="12"/>
      <c r="J20" s="12"/>
      <c r="K20" s="29"/>
      <c r="L20" s="12"/>
      <c r="M20" s="12"/>
      <c r="N20" s="71"/>
      <c r="O20" s="12"/>
      <c r="P20" s="12"/>
      <c r="Q20" s="29"/>
      <c r="R20" s="12"/>
      <c r="S20" s="12"/>
      <c r="T20" s="71"/>
      <c r="U20" s="12"/>
      <c r="V20" s="12"/>
      <c r="W20" s="29"/>
      <c r="X20" s="12"/>
      <c r="Y20" s="12"/>
      <c r="Z20" s="71"/>
      <c r="AA20" s="31" t="s">
        <v>47</v>
      </c>
      <c r="AB20" s="31" t="s">
        <v>48</v>
      </c>
      <c r="AC20" s="33" t="s">
        <v>49</v>
      </c>
      <c r="AD20" s="33">
        <v>1350</v>
      </c>
      <c r="AE20" s="33">
        <v>1620</v>
      </c>
    </row>
    <row r="21" spans="1:34" s="11" customFormat="1" ht="50.1" customHeight="1">
      <c r="A21" s="74" t="s">
        <v>2</v>
      </c>
      <c r="B21" s="76"/>
      <c r="C21" s="12"/>
      <c r="D21" s="12"/>
      <c r="E21" s="29"/>
      <c r="F21" s="12"/>
      <c r="G21" s="12"/>
      <c r="H21" s="76"/>
      <c r="I21" s="12"/>
      <c r="J21" s="12"/>
      <c r="K21" s="29"/>
      <c r="L21" s="12"/>
      <c r="M21" s="12"/>
      <c r="N21" s="76"/>
      <c r="O21" s="12"/>
      <c r="P21" s="12"/>
      <c r="Q21" s="29"/>
      <c r="R21" s="12"/>
      <c r="S21" s="12"/>
      <c r="T21" s="76"/>
      <c r="U21" s="12"/>
      <c r="V21" s="12"/>
      <c r="W21" s="29"/>
      <c r="X21" s="12"/>
      <c r="Y21" s="12"/>
      <c r="Z21" s="62" t="s">
        <v>3</v>
      </c>
      <c r="AA21" s="31" t="s">
        <v>50</v>
      </c>
      <c r="AB21" s="31" t="s">
        <v>51</v>
      </c>
      <c r="AC21" s="33" t="s">
        <v>52</v>
      </c>
      <c r="AD21" s="33">
        <v>95</v>
      </c>
      <c r="AE21" s="33">
        <v>142</v>
      </c>
    </row>
    <row r="22" spans="1:34" s="11" customFormat="1" ht="50.1" customHeight="1">
      <c r="A22" s="75"/>
      <c r="B22" s="77"/>
      <c r="C22" s="12"/>
      <c r="D22" s="12"/>
      <c r="E22" s="29"/>
      <c r="F22" s="12"/>
      <c r="G22" s="12"/>
      <c r="H22" s="77"/>
      <c r="I22" s="12"/>
      <c r="J22" s="12"/>
      <c r="K22" s="29"/>
      <c r="L22" s="12"/>
      <c r="M22" s="12"/>
      <c r="N22" s="77"/>
      <c r="O22" s="12"/>
      <c r="P22" s="12"/>
      <c r="Q22" s="29"/>
      <c r="R22" s="12"/>
      <c r="S22" s="12"/>
      <c r="T22" s="77"/>
      <c r="U22" s="12"/>
      <c r="V22" s="12"/>
      <c r="W22" s="29"/>
      <c r="X22" s="12"/>
      <c r="Y22" s="12"/>
      <c r="Z22" s="62"/>
      <c r="AA22" s="12" t="s">
        <v>70</v>
      </c>
      <c r="AB22" s="12" t="s">
        <v>64</v>
      </c>
      <c r="AC22" s="29" t="s">
        <v>65</v>
      </c>
      <c r="AD22" s="35"/>
      <c r="AE22" s="35"/>
    </row>
    <row r="23" spans="1:34" s="11" customFormat="1" ht="50.1" customHeight="1">
      <c r="A23" s="69" t="s">
        <v>15</v>
      </c>
      <c r="B23" s="71"/>
      <c r="C23" s="12"/>
      <c r="D23" s="12"/>
      <c r="E23" s="29"/>
      <c r="F23" s="12"/>
      <c r="G23" s="12"/>
      <c r="H23" s="71"/>
      <c r="I23" s="12"/>
      <c r="J23" s="12"/>
      <c r="K23" s="29"/>
      <c r="L23" s="12"/>
      <c r="M23" s="12"/>
      <c r="N23" s="71"/>
      <c r="O23" s="12"/>
      <c r="P23" s="12"/>
      <c r="Q23" s="29"/>
      <c r="R23" s="12"/>
      <c r="S23" s="12"/>
      <c r="T23" s="71"/>
      <c r="U23" s="12"/>
      <c r="V23" s="12"/>
      <c r="W23" s="29"/>
      <c r="X23" s="12"/>
      <c r="Y23" s="12"/>
      <c r="Z23" s="71" t="s">
        <v>4</v>
      </c>
      <c r="AA23" s="31" t="s">
        <v>53</v>
      </c>
      <c r="AB23" s="31" t="s">
        <v>54</v>
      </c>
      <c r="AC23" s="33" t="s">
        <v>55</v>
      </c>
      <c r="AD23" s="33">
        <v>790</v>
      </c>
      <c r="AE23" s="33">
        <v>1580</v>
      </c>
    </row>
    <row r="24" spans="1:34" s="11" customFormat="1" ht="50.1" customHeight="1">
      <c r="A24" s="70"/>
      <c r="B24" s="71"/>
      <c r="C24" s="12"/>
      <c r="D24" s="12"/>
      <c r="E24" s="29"/>
      <c r="F24" s="12"/>
      <c r="G24" s="12"/>
      <c r="H24" s="71"/>
      <c r="I24" s="12"/>
      <c r="J24" s="12"/>
      <c r="K24" s="30"/>
      <c r="L24" s="12"/>
      <c r="M24" s="12"/>
      <c r="N24" s="71"/>
      <c r="O24" s="12"/>
      <c r="P24" s="12"/>
      <c r="Q24" s="29"/>
      <c r="R24" s="12"/>
      <c r="S24" s="12"/>
      <c r="T24" s="71"/>
      <c r="U24" s="12"/>
      <c r="V24" s="12"/>
      <c r="W24" s="29"/>
      <c r="X24" s="12"/>
      <c r="Y24" s="12"/>
      <c r="Z24" s="71"/>
      <c r="AA24" s="31" t="s">
        <v>56</v>
      </c>
      <c r="AB24" s="31" t="s">
        <v>57</v>
      </c>
      <c r="AC24" s="33" t="s">
        <v>58</v>
      </c>
      <c r="AD24" s="33">
        <v>135</v>
      </c>
      <c r="AE24" s="33">
        <v>4725</v>
      </c>
    </row>
    <row r="25" spans="1:34" s="11" customFormat="1" ht="50.1" customHeight="1">
      <c r="A25" s="70"/>
      <c r="B25" s="71"/>
      <c r="C25" s="12"/>
      <c r="D25" s="12"/>
      <c r="E25" s="30"/>
      <c r="F25" s="12"/>
      <c r="G25" s="12"/>
      <c r="H25" s="71"/>
      <c r="I25" s="12"/>
      <c r="J25" s="12"/>
      <c r="K25" s="29"/>
      <c r="L25" s="12"/>
      <c r="M25" s="12"/>
      <c r="N25" s="71"/>
      <c r="O25" s="12"/>
      <c r="P25" s="12"/>
      <c r="Q25" s="29"/>
      <c r="R25" s="12"/>
      <c r="S25" s="12"/>
      <c r="T25" s="71"/>
      <c r="U25" s="12"/>
      <c r="V25" s="12"/>
      <c r="W25" s="29"/>
      <c r="X25" s="12"/>
      <c r="Y25" s="12"/>
      <c r="Z25" s="71"/>
      <c r="AA25" s="12"/>
      <c r="AB25" s="12"/>
      <c r="AC25" s="29"/>
      <c r="AD25" s="35"/>
      <c r="AE25" s="35"/>
    </row>
    <row r="26" spans="1:34" s="11" customFormat="1" ht="50.1" customHeight="1">
      <c r="A26" s="70"/>
      <c r="B26" s="71"/>
      <c r="C26" s="12"/>
      <c r="D26" s="12"/>
      <c r="E26" s="29"/>
      <c r="F26" s="12"/>
      <c r="G26" s="12"/>
      <c r="H26" s="71"/>
      <c r="I26" s="12"/>
      <c r="J26" s="12"/>
      <c r="K26" s="29"/>
      <c r="L26" s="12"/>
      <c r="M26" s="12"/>
      <c r="N26" s="71"/>
      <c r="O26" s="12"/>
      <c r="P26" s="12"/>
      <c r="Q26" s="29"/>
      <c r="R26" s="12"/>
      <c r="S26" s="12"/>
      <c r="T26" s="71"/>
      <c r="U26" s="12"/>
      <c r="V26" s="12"/>
      <c r="W26" s="29"/>
      <c r="X26" s="12"/>
      <c r="Y26" s="12"/>
      <c r="Z26" s="71"/>
      <c r="AA26" s="12"/>
      <c r="AB26" s="12"/>
      <c r="AC26" s="29"/>
      <c r="AD26" s="35"/>
      <c r="AE26" s="35"/>
    </row>
    <row r="27" spans="1:34" s="14" customFormat="1" ht="45" customHeight="1">
      <c r="A27" s="27"/>
      <c r="B27" s="28"/>
      <c r="C27" s="13" t="s">
        <v>16</v>
      </c>
      <c r="D27" s="78"/>
      <c r="E27" s="78"/>
      <c r="F27" s="10"/>
      <c r="G27" s="10"/>
      <c r="H27" s="28"/>
      <c r="I27" s="13" t="s">
        <v>16</v>
      </c>
      <c r="J27" s="78"/>
      <c r="K27" s="78"/>
      <c r="L27" s="10"/>
      <c r="M27" s="10"/>
      <c r="N27" s="28"/>
      <c r="O27" s="13" t="s">
        <v>16</v>
      </c>
      <c r="P27" s="78"/>
      <c r="Q27" s="78"/>
      <c r="R27" s="10"/>
      <c r="S27" s="10"/>
      <c r="T27" s="28"/>
      <c r="U27" s="13" t="s">
        <v>16</v>
      </c>
      <c r="V27" s="78"/>
      <c r="W27" s="78"/>
      <c r="X27" s="10"/>
      <c r="Y27" s="10"/>
      <c r="Z27" s="28"/>
      <c r="AA27" s="13" t="s">
        <v>16</v>
      </c>
      <c r="AB27" s="78" t="s">
        <v>63</v>
      </c>
      <c r="AC27" s="78"/>
      <c r="AD27" s="10"/>
      <c r="AE27" s="10"/>
    </row>
    <row r="28" spans="1:34" s="19" customFormat="1" ht="25.35" customHeight="1">
      <c r="A28" s="88" t="s">
        <v>17</v>
      </c>
      <c r="B28" s="89"/>
      <c r="C28" s="81" t="s">
        <v>18</v>
      </c>
      <c r="D28" s="82"/>
      <c r="E28" s="15"/>
      <c r="F28" s="16"/>
      <c r="G28" s="16"/>
      <c r="H28" s="83"/>
      <c r="I28" s="81" t="s">
        <v>18</v>
      </c>
      <c r="J28" s="82"/>
      <c r="K28" s="15"/>
      <c r="L28" s="16"/>
      <c r="M28" s="16"/>
      <c r="N28" s="83"/>
      <c r="O28" s="81" t="s">
        <v>18</v>
      </c>
      <c r="P28" s="82"/>
      <c r="Q28" s="17"/>
      <c r="R28" s="18"/>
      <c r="S28" s="18"/>
      <c r="T28" s="83"/>
      <c r="U28" s="81" t="s">
        <v>18</v>
      </c>
      <c r="V28" s="82"/>
      <c r="W28" s="17"/>
      <c r="X28" s="18"/>
      <c r="Y28" s="18"/>
      <c r="Z28" s="83"/>
      <c r="AA28" s="81" t="s">
        <v>18</v>
      </c>
      <c r="AB28" s="82"/>
      <c r="AC28" s="17">
        <v>6.6</v>
      </c>
      <c r="AD28" s="18"/>
      <c r="AE28" s="18"/>
      <c r="AF28" s="79" t="e">
        <f>#REF!/1730</f>
        <v>#REF!</v>
      </c>
      <c r="AG28" s="80"/>
      <c r="AH28" s="80"/>
    </row>
    <row r="29" spans="1:34" s="19" customFormat="1" ht="25.35" customHeight="1">
      <c r="A29" s="90"/>
      <c r="B29" s="91"/>
      <c r="C29" s="81" t="s">
        <v>19</v>
      </c>
      <c r="D29" s="82"/>
      <c r="E29" s="15"/>
      <c r="F29" s="16"/>
      <c r="G29" s="16"/>
      <c r="H29" s="84"/>
      <c r="I29" s="81" t="s">
        <v>19</v>
      </c>
      <c r="J29" s="82"/>
      <c r="K29" s="15"/>
      <c r="L29" s="16"/>
      <c r="M29" s="16"/>
      <c r="N29" s="84"/>
      <c r="O29" s="81" t="s">
        <v>19</v>
      </c>
      <c r="P29" s="82"/>
      <c r="Q29" s="17"/>
      <c r="R29" s="18"/>
      <c r="S29" s="18"/>
      <c r="T29" s="84"/>
      <c r="U29" s="81" t="s">
        <v>19</v>
      </c>
      <c r="V29" s="82"/>
      <c r="W29" s="17"/>
      <c r="X29" s="18"/>
      <c r="Y29" s="18"/>
      <c r="Z29" s="84"/>
      <c r="AA29" s="81" t="s">
        <v>19</v>
      </c>
      <c r="AB29" s="82"/>
      <c r="AC29" s="17">
        <v>2.1</v>
      </c>
      <c r="AD29" s="18"/>
      <c r="AE29" s="18"/>
      <c r="AF29" s="79"/>
      <c r="AG29" s="80"/>
      <c r="AH29" s="80"/>
    </row>
    <row r="30" spans="1:34" s="19" customFormat="1" ht="25.35" customHeight="1">
      <c r="A30" s="90"/>
      <c r="B30" s="91"/>
      <c r="C30" s="81" t="s">
        <v>20</v>
      </c>
      <c r="D30" s="82"/>
      <c r="E30" s="15"/>
      <c r="F30" s="16"/>
      <c r="G30" s="16"/>
      <c r="H30" s="84"/>
      <c r="I30" s="81" t="s">
        <v>20</v>
      </c>
      <c r="J30" s="82"/>
      <c r="K30" s="15"/>
      <c r="L30" s="16"/>
      <c r="M30" s="16"/>
      <c r="N30" s="84"/>
      <c r="O30" s="81" t="s">
        <v>20</v>
      </c>
      <c r="P30" s="82"/>
      <c r="Q30" s="17"/>
      <c r="R30" s="18"/>
      <c r="S30" s="18"/>
      <c r="T30" s="84"/>
      <c r="U30" s="81" t="s">
        <v>20</v>
      </c>
      <c r="V30" s="82"/>
      <c r="W30" s="17"/>
      <c r="X30" s="18"/>
      <c r="Y30" s="18"/>
      <c r="Z30" s="84"/>
      <c r="AA30" s="81" t="s">
        <v>20</v>
      </c>
      <c r="AB30" s="82"/>
      <c r="AC30" s="17">
        <v>2.2000000000000002</v>
      </c>
      <c r="AD30" s="18"/>
      <c r="AE30" s="18"/>
    </row>
    <row r="31" spans="1:34" s="19" customFormat="1" ht="25.35" customHeight="1">
      <c r="A31" s="90"/>
      <c r="B31" s="91"/>
      <c r="C31" s="81" t="s">
        <v>21</v>
      </c>
      <c r="D31" s="82"/>
      <c r="E31" s="15"/>
      <c r="F31" s="16"/>
      <c r="G31" s="16"/>
      <c r="H31" s="84"/>
      <c r="I31" s="81" t="s">
        <v>21</v>
      </c>
      <c r="J31" s="82"/>
      <c r="K31" s="15"/>
      <c r="L31" s="16"/>
      <c r="M31" s="16"/>
      <c r="N31" s="84"/>
      <c r="O31" s="81" t="s">
        <v>21</v>
      </c>
      <c r="P31" s="82"/>
      <c r="Q31" s="17"/>
      <c r="R31" s="18"/>
      <c r="S31" s="18"/>
      <c r="T31" s="84"/>
      <c r="U31" s="81" t="s">
        <v>21</v>
      </c>
      <c r="V31" s="82"/>
      <c r="W31" s="17"/>
      <c r="X31" s="18"/>
      <c r="Y31" s="18"/>
      <c r="Z31" s="84"/>
      <c r="AA31" s="81" t="s">
        <v>21</v>
      </c>
      <c r="AB31" s="82"/>
      <c r="AC31" s="17"/>
      <c r="AD31" s="18"/>
      <c r="AE31" s="18"/>
    </row>
    <row r="32" spans="1:34" s="19" customFormat="1" ht="25.35" customHeight="1">
      <c r="A32" s="90"/>
      <c r="B32" s="91"/>
      <c r="C32" s="81" t="s">
        <v>22</v>
      </c>
      <c r="D32" s="82"/>
      <c r="E32" s="15"/>
      <c r="F32" s="16"/>
      <c r="G32" s="16"/>
      <c r="H32" s="84"/>
      <c r="I32" s="81" t="s">
        <v>22</v>
      </c>
      <c r="J32" s="82"/>
      <c r="K32" s="17"/>
      <c r="L32" s="16"/>
      <c r="M32" s="16"/>
      <c r="N32" s="84"/>
      <c r="O32" s="81" t="s">
        <v>22</v>
      </c>
      <c r="P32" s="82"/>
      <c r="Q32" s="17"/>
      <c r="R32" s="18"/>
      <c r="S32" s="18"/>
      <c r="T32" s="84"/>
      <c r="U32" s="81" t="s">
        <v>22</v>
      </c>
      <c r="V32" s="82"/>
      <c r="W32" s="17"/>
      <c r="X32" s="18"/>
      <c r="Y32" s="18"/>
      <c r="Z32" s="84"/>
      <c r="AA32" s="81" t="s">
        <v>22</v>
      </c>
      <c r="AB32" s="82"/>
      <c r="AC32" s="17">
        <v>2.5</v>
      </c>
      <c r="AD32" s="18"/>
      <c r="AE32" s="18"/>
    </row>
    <row r="33" spans="1:31" s="19" customFormat="1" ht="30" customHeight="1">
      <c r="A33" s="92"/>
      <c r="B33" s="93"/>
      <c r="C33" s="81" t="s">
        <v>23</v>
      </c>
      <c r="D33" s="82"/>
      <c r="E33" s="20">
        <f>E28*70+E29*75+E30*25+E31*60+E32*45</f>
        <v>0</v>
      </c>
      <c r="F33" s="16"/>
      <c r="G33" s="16"/>
      <c r="H33" s="85"/>
      <c r="I33" s="81" t="s">
        <v>23</v>
      </c>
      <c r="J33" s="82"/>
      <c r="K33" s="20">
        <f>K28*70+K29*75+K30*25+K31*60+K32*45</f>
        <v>0</v>
      </c>
      <c r="L33" s="16"/>
      <c r="M33" s="16"/>
      <c r="N33" s="85"/>
      <c r="O33" s="81" t="s">
        <v>23</v>
      </c>
      <c r="P33" s="82"/>
      <c r="Q33" s="20">
        <f>Q28*70+Q29*75+Q30*25+Q31*150+Q32*45</f>
        <v>0</v>
      </c>
      <c r="R33" s="16"/>
      <c r="S33" s="16"/>
      <c r="T33" s="85"/>
      <c r="U33" s="81" t="s">
        <v>23</v>
      </c>
      <c r="V33" s="82"/>
      <c r="W33" s="20">
        <f>W28*70+W29*75+W30*25+W31*60+W32*45</f>
        <v>0</v>
      </c>
      <c r="X33" s="16"/>
      <c r="Y33" s="16"/>
      <c r="Z33" s="85"/>
      <c r="AA33" s="81" t="s">
        <v>23</v>
      </c>
      <c r="AB33" s="82"/>
      <c r="AC33" s="20">
        <f>AC28*70+AC29*75+AC30*25+AC31*60+AC32*45+70</f>
        <v>857</v>
      </c>
      <c r="AD33" s="16"/>
      <c r="AE33" s="16"/>
    </row>
    <row r="34" spans="1:31" s="19" customFormat="1" ht="47.25" customHeight="1">
      <c r="A34" s="86" t="s">
        <v>24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</row>
    <row r="35" spans="1:31" s="22" customFormat="1" ht="30" customHeight="1">
      <c r="A35" s="87" t="s">
        <v>71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21"/>
      <c r="AE35" s="21"/>
    </row>
    <row r="36" spans="1:31" ht="30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3"/>
      <c r="R36" s="21"/>
      <c r="S36" s="21"/>
      <c r="T36" s="21"/>
      <c r="U36" s="21"/>
      <c r="V36" s="21"/>
      <c r="W36" s="23"/>
      <c r="X36" s="21"/>
      <c r="Y36" s="21"/>
      <c r="Z36" s="21"/>
      <c r="AA36" s="21"/>
      <c r="AB36" s="21"/>
      <c r="AC36" s="23"/>
      <c r="AD36" s="21"/>
      <c r="AE36" s="21"/>
    </row>
    <row r="37" spans="1:31" ht="30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3"/>
      <c r="R37" s="21"/>
      <c r="S37" s="21"/>
      <c r="T37" s="21"/>
      <c r="U37" s="21"/>
      <c r="V37" s="21"/>
      <c r="W37" s="23"/>
      <c r="X37" s="21"/>
      <c r="Y37" s="21"/>
      <c r="Z37" s="21"/>
      <c r="AA37" s="21"/>
      <c r="AB37" s="21"/>
      <c r="AC37" s="23"/>
      <c r="AD37" s="21"/>
      <c r="AE37" s="21"/>
    </row>
    <row r="38" spans="1:31" ht="30" customHeight="1"/>
    <row r="39" spans="1:31" ht="30" customHeight="1"/>
    <row r="40" spans="1:31" ht="30" customHeight="1"/>
  </sheetData>
  <mergeCells count="111">
    <mergeCell ref="AA28:AB28"/>
    <mergeCell ref="A34:AE34"/>
    <mergeCell ref="A35:AC35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  <mergeCell ref="A28:B33"/>
    <mergeCell ref="AF28:AH29"/>
    <mergeCell ref="C29:D29"/>
    <mergeCell ref="I29:J29"/>
    <mergeCell ref="O29:P29"/>
    <mergeCell ref="U29:V29"/>
    <mergeCell ref="AA29:AB29"/>
    <mergeCell ref="C30:D30"/>
    <mergeCell ref="I30:J30"/>
    <mergeCell ref="C28:D28"/>
    <mergeCell ref="H28:H33"/>
    <mergeCell ref="I28:J28"/>
    <mergeCell ref="N28:N33"/>
    <mergeCell ref="O28:P28"/>
    <mergeCell ref="T28:T33"/>
    <mergeCell ref="U28:V28"/>
    <mergeCell ref="O30:P30"/>
    <mergeCell ref="U30:V30"/>
    <mergeCell ref="AA30:AB30"/>
    <mergeCell ref="C31:D31"/>
    <mergeCell ref="I31:J31"/>
    <mergeCell ref="O31:P31"/>
    <mergeCell ref="U31:V31"/>
    <mergeCell ref="AA31:AB31"/>
    <mergeCell ref="Z28:Z33"/>
    <mergeCell ref="D27:E27"/>
    <mergeCell ref="J27:K27"/>
    <mergeCell ref="P27:Q27"/>
    <mergeCell ref="V27:W27"/>
    <mergeCell ref="AB27:AC27"/>
    <mergeCell ref="A23:A26"/>
    <mergeCell ref="B23:B26"/>
    <mergeCell ref="H23:H26"/>
    <mergeCell ref="N23:N26"/>
    <mergeCell ref="T23:T26"/>
    <mergeCell ref="Z23:Z26"/>
    <mergeCell ref="A21:A22"/>
    <mergeCell ref="B21:B22"/>
    <mergeCell ref="H21:H22"/>
    <mergeCell ref="N21:N22"/>
    <mergeCell ref="T21:T22"/>
    <mergeCell ref="Z21:Z22"/>
    <mergeCell ref="A15:A20"/>
    <mergeCell ref="B15:B20"/>
    <mergeCell ref="H15:H20"/>
    <mergeCell ref="N15:N20"/>
    <mergeCell ref="T15:T20"/>
    <mergeCell ref="Z15:Z20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="40" zoomScaleNormal="40" zoomScaleSheetLayoutView="50" workbookViewId="0">
      <selection activeCell="AM14" sqref="AL14:AM14"/>
    </sheetView>
  </sheetViews>
  <sheetFormatPr defaultColWidth="8.875" defaultRowHeight="4.7" customHeight="1"/>
  <cols>
    <col min="1" max="1" width="7" style="3" customWidth="1"/>
    <col min="2" max="2" width="6.625" style="3" customWidth="1"/>
    <col min="3" max="3" width="45.375" style="3" customWidth="1"/>
    <col min="4" max="4" width="14" style="3" hidden="1" customWidth="1"/>
    <col min="5" max="5" width="15.625" style="3" customWidth="1"/>
    <col min="6" max="6" width="12.125" style="3" hidden="1" customWidth="1"/>
    <col min="7" max="7" width="16.25" style="3" hidden="1" customWidth="1"/>
    <col min="8" max="8" width="8.625" style="3" customWidth="1"/>
    <col min="9" max="9" width="48.875" style="3" customWidth="1"/>
    <col min="10" max="10" width="16.625" style="3" hidden="1" customWidth="1"/>
    <col min="11" max="11" width="14.625" style="3" customWidth="1"/>
    <col min="12" max="12" width="15.875" style="3" hidden="1" customWidth="1"/>
    <col min="13" max="13" width="15.25" style="3" hidden="1" customWidth="1"/>
    <col min="14" max="14" width="8.625" style="3" customWidth="1"/>
    <col min="15" max="15" width="48" style="3" customWidth="1"/>
    <col min="16" max="16" width="18" style="3" hidden="1" customWidth="1"/>
    <col min="17" max="17" width="16.875" style="24" customWidth="1"/>
    <col min="18" max="18" width="15.75" style="3" hidden="1" customWidth="1"/>
    <col min="19" max="19" width="15.75" style="25" hidden="1" customWidth="1"/>
    <col min="20" max="20" width="8.625" style="3" customWidth="1"/>
    <col min="21" max="21" width="49.875" style="3" customWidth="1"/>
    <col min="22" max="22" width="15.25" style="3" hidden="1" customWidth="1"/>
    <col min="23" max="23" width="16.25" style="24" customWidth="1"/>
    <col min="24" max="25" width="15.75" style="3" hidden="1" customWidth="1"/>
    <col min="26" max="26" width="8.625" style="3" customWidth="1"/>
    <col min="27" max="27" width="55" style="3" customWidth="1"/>
    <col min="28" max="28" width="16.5" style="3" customWidth="1"/>
    <col min="29" max="29" width="15.5" style="24" customWidth="1"/>
    <col min="30" max="30" width="14.25" style="3" hidden="1" customWidth="1"/>
    <col min="31" max="31" width="15.75" style="3" hidden="1" customWidth="1"/>
    <col min="32" max="16384" width="8.875" style="3"/>
  </cols>
  <sheetData>
    <row r="1" spans="1:31" s="1" customFormat="1" ht="83.25" customHeight="1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54.95" customHeight="1">
      <c r="A2" s="2" t="s">
        <v>7</v>
      </c>
      <c r="B2" s="45">
        <v>44599</v>
      </c>
      <c r="C2" s="46"/>
      <c r="D2" s="46"/>
      <c r="E2" s="46"/>
      <c r="F2" s="46"/>
      <c r="G2" s="47"/>
      <c r="H2" s="48">
        <f>B2+1</f>
        <v>44600</v>
      </c>
      <c r="I2" s="49"/>
      <c r="J2" s="49"/>
      <c r="K2" s="49"/>
      <c r="L2" s="49"/>
      <c r="M2" s="50"/>
      <c r="N2" s="51">
        <f>H2+1</f>
        <v>44601</v>
      </c>
      <c r="O2" s="52"/>
      <c r="P2" s="52"/>
      <c r="Q2" s="52"/>
      <c r="R2" s="52"/>
      <c r="S2" s="53"/>
      <c r="T2" s="54">
        <f>N2+1</f>
        <v>44602</v>
      </c>
      <c r="U2" s="55"/>
      <c r="V2" s="55"/>
      <c r="W2" s="55"/>
      <c r="X2" s="55"/>
      <c r="Y2" s="56"/>
      <c r="Z2" s="57">
        <f>T2+1</f>
        <v>44603</v>
      </c>
      <c r="AA2" s="58"/>
      <c r="AB2" s="58"/>
      <c r="AC2" s="58"/>
      <c r="AD2" s="58"/>
      <c r="AE2" s="59"/>
    </row>
    <row r="3" spans="1:31" ht="36.6" customHeight="1">
      <c r="A3" s="39" t="s">
        <v>8</v>
      </c>
      <c r="B3" s="40"/>
      <c r="C3" s="41">
        <v>20</v>
      </c>
      <c r="D3" s="42"/>
      <c r="E3" s="43"/>
      <c r="F3" s="4"/>
      <c r="G3" s="4"/>
      <c r="H3" s="5"/>
      <c r="I3" s="41">
        <f>C3</f>
        <v>20</v>
      </c>
      <c r="J3" s="42"/>
      <c r="K3" s="43"/>
      <c r="L3" s="4"/>
      <c r="M3" s="4"/>
      <c r="N3" s="5"/>
      <c r="O3" s="41">
        <f>I3</f>
        <v>20</v>
      </c>
      <c r="P3" s="42"/>
      <c r="Q3" s="43"/>
      <c r="R3" s="4"/>
      <c r="S3" s="4"/>
      <c r="T3" s="5"/>
      <c r="U3" s="41">
        <f>O3</f>
        <v>20</v>
      </c>
      <c r="V3" s="42"/>
      <c r="W3" s="43"/>
      <c r="X3" s="4"/>
      <c r="Y3" s="4"/>
      <c r="Z3" s="5"/>
      <c r="AA3" s="41">
        <f>U3</f>
        <v>20</v>
      </c>
      <c r="AB3" s="42"/>
      <c r="AC3" s="43"/>
      <c r="AD3" s="4"/>
      <c r="AE3" s="4"/>
    </row>
    <row r="4" spans="1:31" ht="32.1" customHeight="1">
      <c r="A4" s="65"/>
      <c r="B4" s="66"/>
      <c r="C4" s="6" t="s">
        <v>9</v>
      </c>
      <c r="D4" s="6" t="s">
        <v>10</v>
      </c>
      <c r="E4" s="7" t="s">
        <v>11</v>
      </c>
      <c r="F4" s="8" t="s">
        <v>12</v>
      </c>
      <c r="G4" s="8" t="s">
        <v>13</v>
      </c>
      <c r="H4" s="5"/>
      <c r="I4" s="6" t="s">
        <v>9</v>
      </c>
      <c r="J4" s="6" t="s">
        <v>10</v>
      </c>
      <c r="K4" s="7" t="s">
        <v>11</v>
      </c>
      <c r="L4" s="8" t="s">
        <v>12</v>
      </c>
      <c r="M4" s="8" t="s">
        <v>13</v>
      </c>
      <c r="N4" s="5"/>
      <c r="O4" s="6" t="s">
        <v>9</v>
      </c>
      <c r="P4" s="6" t="s">
        <v>10</v>
      </c>
      <c r="Q4" s="7" t="s">
        <v>11</v>
      </c>
      <c r="R4" s="8" t="s">
        <v>12</v>
      </c>
      <c r="S4" s="8" t="s">
        <v>13</v>
      </c>
      <c r="T4" s="5"/>
      <c r="U4" s="6" t="s">
        <v>9</v>
      </c>
      <c r="V4" s="6" t="s">
        <v>10</v>
      </c>
      <c r="W4" s="7" t="s">
        <v>11</v>
      </c>
      <c r="X4" s="8" t="s">
        <v>12</v>
      </c>
      <c r="Y4" s="8" t="s">
        <v>13</v>
      </c>
      <c r="Z4" s="5"/>
      <c r="AA4" s="6" t="s">
        <v>9</v>
      </c>
      <c r="AB4" s="6" t="s">
        <v>10</v>
      </c>
      <c r="AC4" s="7" t="s">
        <v>11</v>
      </c>
      <c r="AD4" s="8" t="s">
        <v>12</v>
      </c>
      <c r="AE4" s="8" t="s">
        <v>13</v>
      </c>
    </row>
    <row r="5" spans="1:31" s="9" customFormat="1" ht="36" customHeight="1">
      <c r="A5" s="67" t="s">
        <v>14</v>
      </c>
      <c r="B5" s="62"/>
      <c r="C5" s="60"/>
      <c r="D5" s="60"/>
      <c r="E5" s="60"/>
      <c r="F5" s="61"/>
      <c r="G5" s="60"/>
      <c r="H5" s="62"/>
      <c r="I5" s="60"/>
      <c r="J5" s="63"/>
      <c r="K5" s="64"/>
      <c r="L5" s="73"/>
      <c r="M5" s="68"/>
      <c r="N5" s="62"/>
      <c r="O5" s="60"/>
      <c r="P5" s="60"/>
      <c r="Q5" s="60"/>
      <c r="R5" s="61"/>
      <c r="S5" s="60"/>
      <c r="T5" s="72"/>
      <c r="U5" s="60"/>
      <c r="V5" s="60"/>
      <c r="W5" s="60"/>
      <c r="X5" s="61"/>
      <c r="Y5" s="60"/>
      <c r="Z5" s="62"/>
      <c r="AA5" s="60" t="s">
        <v>26</v>
      </c>
      <c r="AB5" s="63"/>
      <c r="AC5" s="68"/>
      <c r="AD5" s="68"/>
      <c r="AE5" s="60"/>
    </row>
    <row r="6" spans="1:31" s="9" customFormat="1" ht="36" customHeight="1">
      <c r="A6" s="67"/>
      <c r="B6" s="62"/>
      <c r="C6" s="60"/>
      <c r="D6" s="60"/>
      <c r="E6" s="60"/>
      <c r="F6" s="61"/>
      <c r="G6" s="60"/>
      <c r="H6" s="62"/>
      <c r="I6" s="60"/>
      <c r="J6" s="63"/>
      <c r="K6" s="64"/>
      <c r="L6" s="73"/>
      <c r="M6" s="68"/>
      <c r="N6" s="62"/>
      <c r="O6" s="60"/>
      <c r="P6" s="60"/>
      <c r="Q6" s="60"/>
      <c r="R6" s="61"/>
      <c r="S6" s="60"/>
      <c r="T6" s="72"/>
      <c r="U6" s="60"/>
      <c r="V6" s="60"/>
      <c r="W6" s="60"/>
      <c r="X6" s="61"/>
      <c r="Y6" s="60"/>
      <c r="Z6" s="62"/>
      <c r="AA6" s="60"/>
      <c r="AB6" s="63"/>
      <c r="AC6" s="68"/>
      <c r="AD6" s="68"/>
      <c r="AE6" s="60"/>
    </row>
    <row r="7" spans="1:31" s="11" customFormat="1" ht="50.1" customHeight="1">
      <c r="A7" s="69" t="s">
        <v>0</v>
      </c>
      <c r="B7" s="71"/>
      <c r="C7" s="12"/>
      <c r="D7" s="12"/>
      <c r="E7" s="29"/>
      <c r="F7" s="12"/>
      <c r="G7" s="12"/>
      <c r="H7" s="71"/>
      <c r="I7" s="12"/>
      <c r="J7" s="12"/>
      <c r="K7" s="30"/>
      <c r="L7" s="12"/>
      <c r="M7" s="12"/>
      <c r="N7" s="71"/>
      <c r="O7" s="12"/>
      <c r="P7" s="12"/>
      <c r="Q7" s="29"/>
      <c r="R7" s="12"/>
      <c r="S7" s="12"/>
      <c r="T7" s="71"/>
      <c r="U7" s="12"/>
      <c r="V7" s="12"/>
      <c r="W7" s="29"/>
      <c r="X7" s="12"/>
      <c r="Y7" s="12"/>
      <c r="Z7" s="71" t="s">
        <v>68</v>
      </c>
      <c r="AA7" s="31" t="s">
        <v>59</v>
      </c>
      <c r="AB7" s="31" t="s">
        <v>27</v>
      </c>
      <c r="AC7" s="33"/>
      <c r="AD7" s="33"/>
      <c r="AE7" s="33"/>
    </row>
    <row r="8" spans="1:31" s="11" customFormat="1" ht="50.1" customHeight="1">
      <c r="A8" s="70"/>
      <c r="B8" s="71"/>
      <c r="C8" s="12"/>
      <c r="D8" s="12"/>
      <c r="E8" s="29"/>
      <c r="F8" s="12"/>
      <c r="G8" s="12"/>
      <c r="H8" s="71"/>
      <c r="I8" s="12"/>
      <c r="J8" s="12"/>
      <c r="K8" s="29"/>
      <c r="L8" s="12"/>
      <c r="M8" s="12"/>
      <c r="N8" s="71"/>
      <c r="O8" s="12"/>
      <c r="P8" s="12"/>
      <c r="Q8" s="29"/>
      <c r="R8" s="12"/>
      <c r="S8" s="12"/>
      <c r="T8" s="71"/>
      <c r="U8" s="12"/>
      <c r="V8" s="12"/>
      <c r="W8" s="29"/>
      <c r="X8" s="12"/>
      <c r="Y8" s="12"/>
      <c r="Z8" s="71"/>
      <c r="AA8" s="31" t="s">
        <v>28</v>
      </c>
      <c r="AB8" s="31" t="s">
        <v>29</v>
      </c>
      <c r="AC8" s="33"/>
      <c r="AD8" s="33"/>
      <c r="AE8" s="33"/>
    </row>
    <row r="9" spans="1:31" s="11" customFormat="1" ht="50.1" customHeight="1">
      <c r="A9" s="70"/>
      <c r="B9" s="71"/>
      <c r="C9" s="12"/>
      <c r="D9" s="12"/>
      <c r="E9" s="29"/>
      <c r="F9" s="12"/>
      <c r="G9" s="12"/>
      <c r="H9" s="71"/>
      <c r="I9" s="12"/>
      <c r="J9" s="12"/>
      <c r="K9" s="29"/>
      <c r="L9" s="12"/>
      <c r="M9" s="12"/>
      <c r="N9" s="71"/>
      <c r="O9" s="12"/>
      <c r="P9" s="12"/>
      <c r="Q9" s="29"/>
      <c r="R9" s="12"/>
      <c r="S9" s="12"/>
      <c r="T9" s="71"/>
      <c r="U9" s="12"/>
      <c r="V9" s="12"/>
      <c r="W9" s="30"/>
      <c r="X9" s="12"/>
      <c r="Y9" s="12"/>
      <c r="Z9" s="71"/>
      <c r="AA9" s="31" t="s">
        <v>32</v>
      </c>
      <c r="AB9" s="31" t="s">
        <v>33</v>
      </c>
      <c r="AC9" s="33"/>
      <c r="AD9" s="33"/>
      <c r="AE9" s="33"/>
    </row>
    <row r="10" spans="1:31" s="11" customFormat="1" ht="50.1" customHeight="1">
      <c r="A10" s="70"/>
      <c r="B10" s="71"/>
      <c r="C10" s="12"/>
      <c r="D10" s="12"/>
      <c r="E10" s="29"/>
      <c r="F10" s="12"/>
      <c r="G10" s="12"/>
      <c r="H10" s="71"/>
      <c r="I10" s="12"/>
      <c r="J10" s="12"/>
      <c r="K10" s="29"/>
      <c r="L10" s="12"/>
      <c r="M10" s="12"/>
      <c r="N10" s="71"/>
      <c r="O10" s="12"/>
      <c r="P10" s="12"/>
      <c r="Q10" s="29"/>
      <c r="R10" s="12"/>
      <c r="S10" s="12"/>
      <c r="T10" s="71"/>
      <c r="U10" s="12"/>
      <c r="V10" s="12"/>
      <c r="W10" s="30"/>
      <c r="X10" s="12"/>
      <c r="Y10" s="12"/>
      <c r="Z10" s="71"/>
      <c r="AA10" s="31" t="s">
        <v>61</v>
      </c>
      <c r="AB10" s="31" t="s">
        <v>37</v>
      </c>
      <c r="AC10" s="33"/>
      <c r="AD10" s="33"/>
      <c r="AE10" s="33"/>
    </row>
    <row r="11" spans="1:31" s="11" customFormat="1" ht="50.1" customHeight="1">
      <c r="A11" s="70"/>
      <c r="B11" s="71"/>
      <c r="C11" s="12"/>
      <c r="D11" s="12"/>
      <c r="E11" s="29"/>
      <c r="F11" s="12"/>
      <c r="G11" s="12"/>
      <c r="H11" s="71"/>
      <c r="I11" s="12"/>
      <c r="J11" s="12"/>
      <c r="K11" s="29"/>
      <c r="L11" s="12"/>
      <c r="M11" s="12"/>
      <c r="N11" s="71"/>
      <c r="O11" s="12"/>
      <c r="P11" s="12"/>
      <c r="Q11" s="29"/>
      <c r="R11" s="12"/>
      <c r="S11" s="12"/>
      <c r="T11" s="71"/>
      <c r="U11" s="12"/>
      <c r="V11" s="12"/>
      <c r="W11" s="29"/>
      <c r="X11" s="12"/>
      <c r="Y11" s="12"/>
      <c r="Z11" s="71"/>
      <c r="AA11" s="36" t="s">
        <v>67</v>
      </c>
      <c r="AB11" s="36" t="s">
        <v>66</v>
      </c>
      <c r="AC11" s="37">
        <v>1.2</v>
      </c>
      <c r="AD11" s="38">
        <v>83</v>
      </c>
      <c r="AE11" s="38">
        <f>AD11*AC11</f>
        <v>99.6</v>
      </c>
    </row>
    <row r="12" spans="1:31" s="11" customFormat="1" ht="50.1" customHeight="1">
      <c r="A12" s="70"/>
      <c r="B12" s="71"/>
      <c r="C12" s="12"/>
      <c r="D12" s="12"/>
      <c r="E12" s="29"/>
      <c r="F12" s="12"/>
      <c r="G12" s="12"/>
      <c r="H12" s="71"/>
      <c r="I12" s="12"/>
      <c r="J12" s="12"/>
      <c r="K12" s="29"/>
      <c r="L12" s="12"/>
      <c r="M12" s="12"/>
      <c r="N12" s="71"/>
      <c r="O12" s="12"/>
      <c r="P12" s="12"/>
      <c r="Q12" s="30"/>
      <c r="R12" s="12"/>
      <c r="S12" s="12"/>
      <c r="T12" s="71"/>
      <c r="U12" s="12"/>
      <c r="V12" s="12"/>
      <c r="W12" s="30"/>
      <c r="X12" s="12"/>
      <c r="Y12" s="12"/>
      <c r="Z12" s="71"/>
      <c r="AA12" s="31"/>
      <c r="AB12" s="31"/>
      <c r="AC12" s="33"/>
      <c r="AD12" s="33"/>
      <c r="AE12" s="33"/>
    </row>
    <row r="13" spans="1:31" s="11" customFormat="1" ht="50.1" customHeight="1">
      <c r="A13" s="70"/>
      <c r="B13" s="71"/>
      <c r="C13" s="12"/>
      <c r="D13" s="12"/>
      <c r="E13" s="29"/>
      <c r="F13" s="12"/>
      <c r="G13" s="12"/>
      <c r="H13" s="71"/>
      <c r="I13" s="12"/>
      <c r="J13" s="12"/>
      <c r="K13" s="29"/>
      <c r="L13" s="12"/>
      <c r="M13" s="12"/>
      <c r="N13" s="71"/>
      <c r="O13" s="12"/>
      <c r="P13" s="12"/>
      <c r="Q13" s="29"/>
      <c r="R13" s="12"/>
      <c r="S13" s="12"/>
      <c r="T13" s="71"/>
      <c r="U13" s="12"/>
      <c r="V13" s="12"/>
      <c r="W13" s="29"/>
      <c r="X13" s="12"/>
      <c r="Y13" s="12"/>
      <c r="Z13" s="71"/>
      <c r="AA13" s="12"/>
      <c r="AB13" s="12"/>
      <c r="AC13" s="29"/>
      <c r="AD13" s="35"/>
      <c r="AE13" s="35"/>
    </row>
    <row r="14" spans="1:31" s="11" customFormat="1" ht="50.1" customHeight="1">
      <c r="A14" s="70"/>
      <c r="B14" s="71"/>
      <c r="C14" s="12"/>
      <c r="D14" s="12"/>
      <c r="E14" s="29"/>
      <c r="F14" s="12"/>
      <c r="G14" s="12"/>
      <c r="H14" s="71"/>
      <c r="I14" s="12"/>
      <c r="J14" s="12"/>
      <c r="K14" s="29"/>
      <c r="L14" s="12"/>
      <c r="M14" s="12"/>
      <c r="N14" s="71"/>
      <c r="O14" s="12"/>
      <c r="P14" s="12"/>
      <c r="Q14" s="29"/>
      <c r="R14" s="12"/>
      <c r="S14" s="12"/>
      <c r="T14" s="71"/>
      <c r="U14" s="12"/>
      <c r="V14" s="12"/>
      <c r="W14" s="29"/>
      <c r="X14" s="12"/>
      <c r="Y14" s="12"/>
      <c r="Z14" s="71"/>
      <c r="AA14" s="12"/>
      <c r="AB14" s="12"/>
      <c r="AC14" s="29"/>
      <c r="AD14" s="35"/>
      <c r="AE14" s="35"/>
    </row>
    <row r="15" spans="1:31" s="11" customFormat="1" ht="50.1" customHeight="1">
      <c r="A15" s="69" t="s">
        <v>1</v>
      </c>
      <c r="B15" s="71"/>
      <c r="C15" s="12"/>
      <c r="D15" s="12"/>
      <c r="E15" s="30"/>
      <c r="F15" s="12"/>
      <c r="G15" s="12"/>
      <c r="H15" s="71"/>
      <c r="I15" s="12"/>
      <c r="J15" s="12"/>
      <c r="K15" s="29"/>
      <c r="L15" s="12"/>
      <c r="M15" s="12"/>
      <c r="N15" s="71"/>
      <c r="O15" s="12"/>
      <c r="P15" s="12"/>
      <c r="Q15" s="29"/>
      <c r="R15" s="12"/>
      <c r="S15" s="12"/>
      <c r="T15" s="71"/>
      <c r="U15" s="12"/>
      <c r="V15" s="12"/>
      <c r="W15" s="29"/>
      <c r="X15" s="12"/>
      <c r="Y15" s="12"/>
      <c r="Z15" s="71" t="s">
        <v>6</v>
      </c>
      <c r="AA15" s="31" t="s">
        <v>38</v>
      </c>
      <c r="AB15" s="31" t="s">
        <v>39</v>
      </c>
      <c r="AC15" s="33"/>
      <c r="AD15" s="33"/>
      <c r="AE15" s="33"/>
    </row>
    <row r="16" spans="1:31" s="11" customFormat="1" ht="50.1" customHeight="1">
      <c r="A16" s="70"/>
      <c r="B16" s="71"/>
      <c r="C16" s="12"/>
      <c r="D16" s="12"/>
      <c r="E16" s="29"/>
      <c r="F16" s="12"/>
      <c r="G16" s="12"/>
      <c r="H16" s="71"/>
      <c r="I16" s="12"/>
      <c r="J16" s="12"/>
      <c r="K16" s="29"/>
      <c r="L16" s="12"/>
      <c r="M16" s="12"/>
      <c r="N16" s="71"/>
      <c r="O16" s="12"/>
      <c r="P16" s="12"/>
      <c r="Q16" s="29"/>
      <c r="R16" s="12"/>
      <c r="S16" s="12"/>
      <c r="T16" s="71"/>
      <c r="U16" s="12"/>
      <c r="V16" s="12"/>
      <c r="W16" s="29"/>
      <c r="X16" s="12"/>
      <c r="Y16" s="12"/>
      <c r="Z16" s="71"/>
      <c r="AA16" s="31" t="s">
        <v>28</v>
      </c>
      <c r="AB16" s="31" t="s">
        <v>29</v>
      </c>
      <c r="AC16" s="33"/>
      <c r="AD16" s="33"/>
      <c r="AE16" s="33"/>
    </row>
    <row r="17" spans="1:34" s="11" customFormat="1" ht="50.1" customHeight="1">
      <c r="A17" s="70"/>
      <c r="B17" s="71"/>
      <c r="C17" s="12"/>
      <c r="D17" s="12"/>
      <c r="E17" s="29"/>
      <c r="F17" s="12"/>
      <c r="G17" s="12"/>
      <c r="H17" s="71"/>
      <c r="I17" s="12"/>
      <c r="J17" s="12"/>
      <c r="K17" s="29"/>
      <c r="L17" s="12"/>
      <c r="M17" s="12"/>
      <c r="N17" s="71"/>
      <c r="O17" s="12"/>
      <c r="P17" s="12"/>
      <c r="Q17" s="29"/>
      <c r="R17" s="12"/>
      <c r="S17" s="12"/>
      <c r="T17" s="71"/>
      <c r="U17" s="12"/>
      <c r="V17" s="12"/>
      <c r="W17" s="29"/>
      <c r="X17" s="12"/>
      <c r="Y17" s="12"/>
      <c r="Z17" s="71"/>
      <c r="AA17" s="31" t="s">
        <v>44</v>
      </c>
      <c r="AB17" s="31" t="s">
        <v>45</v>
      </c>
      <c r="AC17" s="33"/>
      <c r="AD17" s="33"/>
      <c r="AE17" s="33"/>
    </row>
    <row r="18" spans="1:34" s="11" customFormat="1" ht="50.1" customHeight="1">
      <c r="A18" s="70"/>
      <c r="B18" s="71"/>
      <c r="C18" s="12"/>
      <c r="D18" s="12"/>
      <c r="E18" s="29"/>
      <c r="F18" s="12"/>
      <c r="G18" s="12"/>
      <c r="H18" s="71"/>
      <c r="I18" s="12"/>
      <c r="J18" s="12"/>
      <c r="K18" s="29"/>
      <c r="L18" s="12"/>
      <c r="M18" s="12"/>
      <c r="N18" s="71"/>
      <c r="O18" s="12"/>
      <c r="P18" s="12"/>
      <c r="Q18" s="30"/>
      <c r="R18" s="12"/>
      <c r="S18" s="12"/>
      <c r="T18" s="71"/>
      <c r="U18" s="12"/>
      <c r="V18" s="12"/>
      <c r="W18" s="30"/>
      <c r="X18" s="12"/>
      <c r="Y18" s="12"/>
      <c r="Z18" s="71"/>
      <c r="AA18" s="31" t="s">
        <v>47</v>
      </c>
      <c r="AB18" s="31" t="s">
        <v>48</v>
      </c>
      <c r="AC18" s="33"/>
      <c r="AD18" s="33"/>
      <c r="AE18" s="33"/>
    </row>
    <row r="19" spans="1:34" s="11" customFormat="1" ht="50.1" customHeight="1">
      <c r="A19" s="70"/>
      <c r="B19" s="71"/>
      <c r="C19" s="12"/>
      <c r="D19" s="12"/>
      <c r="E19" s="26"/>
      <c r="F19" s="12"/>
      <c r="G19" s="12"/>
      <c r="H19" s="71"/>
      <c r="I19" s="12"/>
      <c r="J19" s="12"/>
      <c r="K19" s="29"/>
      <c r="L19" s="12"/>
      <c r="M19" s="12"/>
      <c r="N19" s="71"/>
      <c r="O19" s="12"/>
      <c r="P19" s="12"/>
      <c r="Q19" s="29"/>
      <c r="R19" s="12"/>
      <c r="S19" s="12"/>
      <c r="T19" s="71"/>
      <c r="U19" s="12"/>
      <c r="V19" s="12"/>
      <c r="W19" s="30"/>
      <c r="X19" s="12"/>
      <c r="Y19" s="12"/>
      <c r="Z19" s="71"/>
      <c r="AA19" s="31"/>
      <c r="AB19" s="31"/>
      <c r="AC19" s="33"/>
      <c r="AD19" s="33"/>
      <c r="AE19" s="33"/>
    </row>
    <row r="20" spans="1:34" s="11" customFormat="1" ht="50.1" customHeight="1">
      <c r="A20" s="70"/>
      <c r="B20" s="71"/>
      <c r="C20" s="12"/>
      <c r="D20" s="12"/>
      <c r="E20" s="29"/>
      <c r="F20" s="12"/>
      <c r="G20" s="12"/>
      <c r="H20" s="71"/>
      <c r="I20" s="12"/>
      <c r="J20" s="12"/>
      <c r="K20" s="29"/>
      <c r="L20" s="12"/>
      <c r="M20" s="12"/>
      <c r="N20" s="71"/>
      <c r="O20" s="12"/>
      <c r="P20" s="12"/>
      <c r="Q20" s="29"/>
      <c r="R20" s="12"/>
      <c r="S20" s="12"/>
      <c r="T20" s="71"/>
      <c r="U20" s="12"/>
      <c r="V20" s="12"/>
      <c r="W20" s="29"/>
      <c r="X20" s="12"/>
      <c r="Y20" s="12"/>
      <c r="Z20" s="71"/>
      <c r="AA20" s="31"/>
      <c r="AB20" s="31"/>
      <c r="AC20" s="33"/>
      <c r="AD20" s="33"/>
      <c r="AE20" s="33"/>
    </row>
    <row r="21" spans="1:34" s="11" customFormat="1" ht="50.1" customHeight="1">
      <c r="A21" s="74" t="s">
        <v>2</v>
      </c>
      <c r="B21" s="76"/>
      <c r="C21" s="12"/>
      <c r="D21" s="12"/>
      <c r="E21" s="29"/>
      <c r="F21" s="12"/>
      <c r="G21" s="12"/>
      <c r="H21" s="76"/>
      <c r="I21" s="12"/>
      <c r="J21" s="12"/>
      <c r="K21" s="29"/>
      <c r="L21" s="12"/>
      <c r="M21" s="12"/>
      <c r="N21" s="76"/>
      <c r="O21" s="12"/>
      <c r="P21" s="12"/>
      <c r="Q21" s="29"/>
      <c r="R21" s="12"/>
      <c r="S21" s="12"/>
      <c r="T21" s="76"/>
      <c r="U21" s="12"/>
      <c r="V21" s="12"/>
      <c r="W21" s="29"/>
      <c r="X21" s="12"/>
      <c r="Y21" s="12"/>
      <c r="Z21" s="62" t="s">
        <v>3</v>
      </c>
      <c r="AA21" s="31" t="s">
        <v>50</v>
      </c>
      <c r="AB21" s="31" t="s">
        <v>51</v>
      </c>
      <c r="AC21" s="33"/>
      <c r="AD21" s="33"/>
      <c r="AE21" s="33"/>
    </row>
    <row r="22" spans="1:34" s="11" customFormat="1" ht="50.1" customHeight="1">
      <c r="A22" s="75"/>
      <c r="B22" s="77"/>
      <c r="C22" s="12"/>
      <c r="D22" s="12"/>
      <c r="E22" s="29"/>
      <c r="F22" s="12"/>
      <c r="G22" s="12"/>
      <c r="H22" s="77"/>
      <c r="I22" s="12"/>
      <c r="J22" s="12"/>
      <c r="K22" s="29"/>
      <c r="L22" s="12"/>
      <c r="M22" s="12"/>
      <c r="N22" s="77"/>
      <c r="O22" s="12"/>
      <c r="P22" s="12"/>
      <c r="Q22" s="29"/>
      <c r="R22" s="12"/>
      <c r="S22" s="12"/>
      <c r="T22" s="77"/>
      <c r="U22" s="12"/>
      <c r="V22" s="12"/>
      <c r="W22" s="29"/>
      <c r="X22" s="12"/>
      <c r="Y22" s="12"/>
      <c r="Z22" s="62"/>
      <c r="AA22" s="12" t="s">
        <v>70</v>
      </c>
      <c r="AB22" s="12" t="s">
        <v>64</v>
      </c>
      <c r="AC22" s="29"/>
      <c r="AD22" s="35"/>
      <c r="AE22" s="35"/>
    </row>
    <row r="23" spans="1:34" s="11" customFormat="1" ht="50.1" customHeight="1">
      <c r="A23" s="69" t="s">
        <v>15</v>
      </c>
      <c r="B23" s="71"/>
      <c r="C23" s="12"/>
      <c r="D23" s="12"/>
      <c r="E23" s="29"/>
      <c r="F23" s="12"/>
      <c r="G23" s="12"/>
      <c r="H23" s="71"/>
      <c r="I23" s="12"/>
      <c r="J23" s="12"/>
      <c r="K23" s="29"/>
      <c r="L23" s="12"/>
      <c r="M23" s="12"/>
      <c r="N23" s="71"/>
      <c r="O23" s="12"/>
      <c r="P23" s="12"/>
      <c r="Q23" s="29"/>
      <c r="R23" s="12"/>
      <c r="S23" s="12"/>
      <c r="T23" s="71"/>
      <c r="U23" s="12"/>
      <c r="V23" s="12"/>
      <c r="W23" s="29"/>
      <c r="X23" s="12"/>
      <c r="Y23" s="12"/>
      <c r="Z23" s="71" t="s">
        <v>4</v>
      </c>
      <c r="AA23" s="31" t="s">
        <v>53</v>
      </c>
      <c r="AB23" s="31" t="s">
        <v>54</v>
      </c>
      <c r="AC23" s="33"/>
      <c r="AD23" s="33"/>
      <c r="AE23" s="33"/>
    </row>
    <row r="24" spans="1:34" s="11" customFormat="1" ht="50.1" customHeight="1">
      <c r="A24" s="70"/>
      <c r="B24" s="71"/>
      <c r="C24" s="12"/>
      <c r="D24" s="12"/>
      <c r="E24" s="29"/>
      <c r="F24" s="12"/>
      <c r="G24" s="12"/>
      <c r="H24" s="71"/>
      <c r="I24" s="12"/>
      <c r="J24" s="12"/>
      <c r="K24" s="30"/>
      <c r="L24" s="12"/>
      <c r="M24" s="12"/>
      <c r="N24" s="71"/>
      <c r="O24" s="12"/>
      <c r="P24" s="12"/>
      <c r="Q24" s="29"/>
      <c r="R24" s="12"/>
      <c r="S24" s="12"/>
      <c r="T24" s="71"/>
      <c r="U24" s="12"/>
      <c r="V24" s="12"/>
      <c r="W24" s="29"/>
      <c r="X24" s="12"/>
      <c r="Y24" s="12"/>
      <c r="Z24" s="71"/>
      <c r="AA24" s="31" t="s">
        <v>56</v>
      </c>
      <c r="AB24" s="31" t="s">
        <v>57</v>
      </c>
      <c r="AC24" s="33"/>
      <c r="AD24" s="33"/>
      <c r="AE24" s="33"/>
    </row>
    <row r="25" spans="1:34" s="11" customFormat="1" ht="50.1" customHeight="1">
      <c r="A25" s="70"/>
      <c r="B25" s="71"/>
      <c r="C25" s="12"/>
      <c r="D25" s="12"/>
      <c r="E25" s="30"/>
      <c r="F25" s="12"/>
      <c r="G25" s="12"/>
      <c r="H25" s="71"/>
      <c r="I25" s="12"/>
      <c r="J25" s="12"/>
      <c r="K25" s="29"/>
      <c r="L25" s="12"/>
      <c r="M25" s="12"/>
      <c r="N25" s="71"/>
      <c r="O25" s="12"/>
      <c r="P25" s="12"/>
      <c r="Q25" s="29"/>
      <c r="R25" s="12"/>
      <c r="S25" s="12"/>
      <c r="T25" s="71"/>
      <c r="U25" s="12"/>
      <c r="V25" s="12"/>
      <c r="W25" s="29"/>
      <c r="X25" s="12"/>
      <c r="Y25" s="12"/>
      <c r="Z25" s="71"/>
      <c r="AA25" s="12"/>
      <c r="AB25" s="12"/>
      <c r="AC25" s="29"/>
      <c r="AD25" s="35"/>
      <c r="AE25" s="35"/>
    </row>
    <row r="26" spans="1:34" s="11" customFormat="1" ht="50.1" customHeight="1">
      <c r="A26" s="70"/>
      <c r="B26" s="71"/>
      <c r="C26" s="12"/>
      <c r="D26" s="12"/>
      <c r="E26" s="29"/>
      <c r="F26" s="12"/>
      <c r="G26" s="12"/>
      <c r="H26" s="71"/>
      <c r="I26" s="12"/>
      <c r="J26" s="12"/>
      <c r="K26" s="29"/>
      <c r="L26" s="12"/>
      <c r="M26" s="12"/>
      <c r="N26" s="71"/>
      <c r="O26" s="12"/>
      <c r="P26" s="12"/>
      <c r="Q26" s="29"/>
      <c r="R26" s="12"/>
      <c r="S26" s="12"/>
      <c r="T26" s="71"/>
      <c r="U26" s="12"/>
      <c r="V26" s="12"/>
      <c r="W26" s="29"/>
      <c r="X26" s="12"/>
      <c r="Y26" s="12"/>
      <c r="Z26" s="71"/>
      <c r="AA26" s="12"/>
      <c r="AB26" s="12"/>
      <c r="AC26" s="29"/>
      <c r="AD26" s="35"/>
      <c r="AE26" s="35"/>
    </row>
    <row r="27" spans="1:34" s="14" customFormat="1" ht="45" customHeight="1">
      <c r="A27" s="27"/>
      <c r="B27" s="28"/>
      <c r="C27" s="13" t="s">
        <v>16</v>
      </c>
      <c r="D27" s="78"/>
      <c r="E27" s="78"/>
      <c r="F27" s="10"/>
      <c r="G27" s="10"/>
      <c r="H27" s="28"/>
      <c r="I27" s="13" t="s">
        <v>16</v>
      </c>
      <c r="J27" s="78"/>
      <c r="K27" s="78"/>
      <c r="L27" s="10"/>
      <c r="M27" s="10"/>
      <c r="N27" s="28"/>
      <c r="O27" s="13" t="s">
        <v>16</v>
      </c>
      <c r="P27" s="78"/>
      <c r="Q27" s="78"/>
      <c r="R27" s="10"/>
      <c r="S27" s="10"/>
      <c r="T27" s="28"/>
      <c r="U27" s="13" t="s">
        <v>16</v>
      </c>
      <c r="V27" s="78"/>
      <c r="W27" s="78"/>
      <c r="X27" s="10"/>
      <c r="Y27" s="10"/>
      <c r="Z27" s="28"/>
      <c r="AA27" s="13" t="s">
        <v>16</v>
      </c>
      <c r="AB27" s="78" t="s">
        <v>63</v>
      </c>
      <c r="AC27" s="78"/>
      <c r="AD27" s="10"/>
      <c r="AE27" s="10"/>
    </row>
    <row r="28" spans="1:34" s="19" customFormat="1" ht="25.35" customHeight="1">
      <c r="A28" s="88" t="s">
        <v>17</v>
      </c>
      <c r="B28" s="89"/>
      <c r="C28" s="81" t="s">
        <v>18</v>
      </c>
      <c r="D28" s="82"/>
      <c r="E28" s="15"/>
      <c r="F28" s="16"/>
      <c r="G28" s="16"/>
      <c r="H28" s="83"/>
      <c r="I28" s="81" t="s">
        <v>18</v>
      </c>
      <c r="J28" s="82"/>
      <c r="K28" s="15"/>
      <c r="L28" s="16"/>
      <c r="M28" s="16"/>
      <c r="N28" s="83"/>
      <c r="O28" s="81" t="s">
        <v>18</v>
      </c>
      <c r="P28" s="82"/>
      <c r="Q28" s="17"/>
      <c r="R28" s="18"/>
      <c r="S28" s="18"/>
      <c r="T28" s="83"/>
      <c r="U28" s="81" t="s">
        <v>18</v>
      </c>
      <c r="V28" s="82"/>
      <c r="W28" s="17"/>
      <c r="X28" s="18"/>
      <c r="Y28" s="18"/>
      <c r="Z28" s="83"/>
      <c r="AA28" s="81" t="s">
        <v>18</v>
      </c>
      <c r="AB28" s="82"/>
      <c r="AC28" s="17">
        <v>6.6</v>
      </c>
      <c r="AD28" s="18"/>
      <c r="AE28" s="18"/>
      <c r="AF28" s="79" t="e">
        <f>#REF!/20</f>
        <v>#REF!</v>
      </c>
      <c r="AG28" s="80"/>
      <c r="AH28" s="80"/>
    </row>
    <row r="29" spans="1:34" s="19" customFormat="1" ht="25.35" customHeight="1">
      <c r="A29" s="90"/>
      <c r="B29" s="91"/>
      <c r="C29" s="81" t="s">
        <v>19</v>
      </c>
      <c r="D29" s="82"/>
      <c r="E29" s="15"/>
      <c r="F29" s="16"/>
      <c r="G29" s="16"/>
      <c r="H29" s="84"/>
      <c r="I29" s="81" t="s">
        <v>19</v>
      </c>
      <c r="J29" s="82"/>
      <c r="K29" s="15"/>
      <c r="L29" s="16"/>
      <c r="M29" s="16"/>
      <c r="N29" s="84"/>
      <c r="O29" s="81" t="s">
        <v>19</v>
      </c>
      <c r="P29" s="82"/>
      <c r="Q29" s="17"/>
      <c r="R29" s="18"/>
      <c r="S29" s="18"/>
      <c r="T29" s="84"/>
      <c r="U29" s="81" t="s">
        <v>19</v>
      </c>
      <c r="V29" s="82"/>
      <c r="W29" s="17"/>
      <c r="X29" s="18"/>
      <c r="Y29" s="18"/>
      <c r="Z29" s="84"/>
      <c r="AA29" s="81" t="s">
        <v>19</v>
      </c>
      <c r="AB29" s="82"/>
      <c r="AC29" s="17">
        <v>2.1</v>
      </c>
      <c r="AD29" s="18"/>
      <c r="AE29" s="18"/>
      <c r="AF29" s="79"/>
      <c r="AG29" s="80"/>
      <c r="AH29" s="80"/>
    </row>
    <row r="30" spans="1:34" s="19" customFormat="1" ht="25.35" customHeight="1">
      <c r="A30" s="90"/>
      <c r="B30" s="91"/>
      <c r="C30" s="81" t="s">
        <v>20</v>
      </c>
      <c r="D30" s="82"/>
      <c r="E30" s="15"/>
      <c r="F30" s="16"/>
      <c r="G30" s="16"/>
      <c r="H30" s="84"/>
      <c r="I30" s="81" t="s">
        <v>20</v>
      </c>
      <c r="J30" s="82"/>
      <c r="K30" s="15"/>
      <c r="L30" s="16"/>
      <c r="M30" s="16"/>
      <c r="N30" s="84"/>
      <c r="O30" s="81" t="s">
        <v>20</v>
      </c>
      <c r="P30" s="82"/>
      <c r="Q30" s="17"/>
      <c r="R30" s="18"/>
      <c r="S30" s="18"/>
      <c r="T30" s="84"/>
      <c r="U30" s="81" t="s">
        <v>20</v>
      </c>
      <c r="V30" s="82"/>
      <c r="W30" s="17"/>
      <c r="X30" s="18"/>
      <c r="Y30" s="18"/>
      <c r="Z30" s="84"/>
      <c r="AA30" s="81" t="s">
        <v>20</v>
      </c>
      <c r="AB30" s="82"/>
      <c r="AC30" s="17">
        <v>2.2000000000000002</v>
      </c>
      <c r="AD30" s="18"/>
      <c r="AE30" s="18"/>
    </row>
    <row r="31" spans="1:34" s="19" customFormat="1" ht="25.35" customHeight="1">
      <c r="A31" s="90"/>
      <c r="B31" s="91"/>
      <c r="C31" s="81" t="s">
        <v>21</v>
      </c>
      <c r="D31" s="82"/>
      <c r="E31" s="15"/>
      <c r="F31" s="16"/>
      <c r="G31" s="16"/>
      <c r="H31" s="84"/>
      <c r="I31" s="81" t="s">
        <v>21</v>
      </c>
      <c r="J31" s="82"/>
      <c r="K31" s="15"/>
      <c r="L31" s="16"/>
      <c r="M31" s="16"/>
      <c r="N31" s="84"/>
      <c r="O31" s="81" t="s">
        <v>21</v>
      </c>
      <c r="P31" s="82"/>
      <c r="Q31" s="17"/>
      <c r="R31" s="18"/>
      <c r="S31" s="18"/>
      <c r="T31" s="84"/>
      <c r="U31" s="81" t="s">
        <v>21</v>
      </c>
      <c r="V31" s="82"/>
      <c r="W31" s="17"/>
      <c r="X31" s="18"/>
      <c r="Y31" s="18"/>
      <c r="Z31" s="84"/>
      <c r="AA31" s="81" t="s">
        <v>21</v>
      </c>
      <c r="AB31" s="82"/>
      <c r="AC31" s="17"/>
      <c r="AD31" s="18"/>
      <c r="AE31" s="18"/>
    </row>
    <row r="32" spans="1:34" s="19" customFormat="1" ht="25.35" customHeight="1">
      <c r="A32" s="90"/>
      <c r="B32" s="91"/>
      <c r="C32" s="81" t="s">
        <v>22</v>
      </c>
      <c r="D32" s="82"/>
      <c r="E32" s="15"/>
      <c r="F32" s="16"/>
      <c r="G32" s="16"/>
      <c r="H32" s="84"/>
      <c r="I32" s="81" t="s">
        <v>22</v>
      </c>
      <c r="J32" s="82"/>
      <c r="K32" s="17"/>
      <c r="L32" s="16"/>
      <c r="M32" s="16"/>
      <c r="N32" s="84"/>
      <c r="O32" s="81" t="s">
        <v>22</v>
      </c>
      <c r="P32" s="82"/>
      <c r="Q32" s="17"/>
      <c r="R32" s="18"/>
      <c r="S32" s="18"/>
      <c r="T32" s="84"/>
      <c r="U32" s="81" t="s">
        <v>22</v>
      </c>
      <c r="V32" s="82"/>
      <c r="W32" s="17"/>
      <c r="X32" s="18"/>
      <c r="Y32" s="18"/>
      <c r="Z32" s="84"/>
      <c r="AA32" s="81" t="s">
        <v>22</v>
      </c>
      <c r="AB32" s="82"/>
      <c r="AC32" s="17">
        <v>2.5</v>
      </c>
      <c r="AD32" s="18"/>
      <c r="AE32" s="18"/>
    </row>
    <row r="33" spans="1:31" s="19" customFormat="1" ht="30" customHeight="1">
      <c r="A33" s="92"/>
      <c r="B33" s="93"/>
      <c r="C33" s="81" t="s">
        <v>23</v>
      </c>
      <c r="D33" s="82"/>
      <c r="E33" s="20">
        <f>E28*70+E29*75+E30*25+E31*60+E32*45</f>
        <v>0</v>
      </c>
      <c r="F33" s="16"/>
      <c r="G33" s="16"/>
      <c r="H33" s="85"/>
      <c r="I33" s="81" t="s">
        <v>23</v>
      </c>
      <c r="J33" s="82"/>
      <c r="K33" s="20">
        <f>K28*70+K29*75+K30*25+K31*60+K32*45</f>
        <v>0</v>
      </c>
      <c r="L33" s="16"/>
      <c r="M33" s="16"/>
      <c r="N33" s="85"/>
      <c r="O33" s="81" t="s">
        <v>23</v>
      </c>
      <c r="P33" s="82"/>
      <c r="Q33" s="20">
        <f>Q28*70+Q29*75+Q30*25+Q31*150+Q32*45</f>
        <v>0</v>
      </c>
      <c r="R33" s="16"/>
      <c r="S33" s="16"/>
      <c r="T33" s="85"/>
      <c r="U33" s="81" t="s">
        <v>23</v>
      </c>
      <c r="V33" s="82"/>
      <c r="W33" s="20">
        <f>W28*70+W29*75+W30*25+W31*60+W32*45</f>
        <v>0</v>
      </c>
      <c r="X33" s="16"/>
      <c r="Y33" s="16"/>
      <c r="Z33" s="85"/>
      <c r="AA33" s="81" t="s">
        <v>23</v>
      </c>
      <c r="AB33" s="82"/>
      <c r="AC33" s="20">
        <f>AC28*70+AC29*75+AC30*25+AC31*60+AC32*45+70</f>
        <v>857</v>
      </c>
      <c r="AD33" s="16"/>
      <c r="AE33" s="16"/>
    </row>
    <row r="34" spans="1:31" s="22" customFormat="1" ht="30" customHeight="1">
      <c r="A34" s="87" t="s">
        <v>72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21"/>
      <c r="AE34" s="21"/>
    </row>
    <row r="35" spans="1:31" ht="30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3"/>
      <c r="R35" s="21"/>
      <c r="S35" s="21"/>
      <c r="T35" s="21"/>
      <c r="U35" s="21"/>
      <c r="V35" s="21"/>
      <c r="W35" s="23"/>
      <c r="X35" s="21"/>
      <c r="Y35" s="21"/>
      <c r="Z35" s="21"/>
      <c r="AA35" s="21"/>
      <c r="AB35" s="21"/>
      <c r="AC35" s="23"/>
      <c r="AD35" s="21"/>
      <c r="AE35" s="21"/>
    </row>
    <row r="36" spans="1:31" ht="30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3"/>
      <c r="R36" s="21"/>
      <c r="S36" s="21"/>
      <c r="T36" s="21"/>
      <c r="U36" s="21"/>
      <c r="V36" s="21"/>
      <c r="W36" s="23"/>
      <c r="X36" s="21"/>
      <c r="Y36" s="21"/>
      <c r="Z36" s="21"/>
      <c r="AA36" s="21"/>
      <c r="AB36" s="21"/>
      <c r="AC36" s="23"/>
      <c r="AD36" s="21"/>
      <c r="AE36" s="21"/>
    </row>
    <row r="37" spans="1:31" ht="30" customHeight="1"/>
    <row r="38" spans="1:31" ht="30" customHeight="1"/>
    <row r="39" spans="1:31" ht="30" customHeight="1"/>
  </sheetData>
  <mergeCells count="110">
    <mergeCell ref="AA28:AB28"/>
    <mergeCell ref="A34:AC34"/>
    <mergeCell ref="C32:D32"/>
    <mergeCell ref="I32:J32"/>
    <mergeCell ref="O32:P32"/>
    <mergeCell ref="U32:V32"/>
    <mergeCell ref="AA32:AB32"/>
    <mergeCell ref="C33:D33"/>
    <mergeCell ref="I33:J33"/>
    <mergeCell ref="O33:P33"/>
    <mergeCell ref="U33:V33"/>
    <mergeCell ref="AA33:AB33"/>
    <mergeCell ref="A28:B33"/>
    <mergeCell ref="AF28:AH29"/>
    <mergeCell ref="C29:D29"/>
    <mergeCell ref="I29:J29"/>
    <mergeCell ref="O29:P29"/>
    <mergeCell ref="U29:V29"/>
    <mergeCell ref="AA29:AB29"/>
    <mergeCell ref="C30:D30"/>
    <mergeCell ref="I30:J30"/>
    <mergeCell ref="C28:D28"/>
    <mergeCell ref="H28:H33"/>
    <mergeCell ref="I28:J28"/>
    <mergeCell ref="N28:N33"/>
    <mergeCell ref="O28:P28"/>
    <mergeCell ref="T28:T33"/>
    <mergeCell ref="U28:V28"/>
    <mergeCell ref="O30:P30"/>
    <mergeCell ref="U30:V30"/>
    <mergeCell ref="AA30:AB30"/>
    <mergeCell ref="C31:D31"/>
    <mergeCell ref="I31:J31"/>
    <mergeCell ref="O31:P31"/>
    <mergeCell ref="U31:V31"/>
    <mergeCell ref="AA31:AB31"/>
    <mergeCell ref="Z28:Z33"/>
    <mergeCell ref="D27:E27"/>
    <mergeCell ref="J27:K27"/>
    <mergeCell ref="P27:Q27"/>
    <mergeCell ref="V27:W27"/>
    <mergeCell ref="AB27:AC27"/>
    <mergeCell ref="A23:A26"/>
    <mergeCell ref="B23:B26"/>
    <mergeCell ref="H23:H26"/>
    <mergeCell ref="N23:N26"/>
    <mergeCell ref="T23:T26"/>
    <mergeCell ref="Z23:Z26"/>
    <mergeCell ref="A21:A22"/>
    <mergeCell ref="B21:B22"/>
    <mergeCell ref="H21:H22"/>
    <mergeCell ref="N21:N22"/>
    <mergeCell ref="T21:T22"/>
    <mergeCell ref="Z21:Z22"/>
    <mergeCell ref="A15:A20"/>
    <mergeCell ref="B15:B20"/>
    <mergeCell ref="H15:H20"/>
    <mergeCell ref="N15:N20"/>
    <mergeCell ref="T15:T20"/>
    <mergeCell ref="Z15:Z20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1-週</vt:lpstr>
      <vt:lpstr>1-素週</vt:lpstr>
      <vt:lpstr>'1-素週'!Print_Area</vt:lpstr>
      <vt:lpstr>'1-週'!Print_Area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2022-02-09T06:29:25Z</cp:lastPrinted>
  <dcterms:created xsi:type="dcterms:W3CDTF">2017-08-25T12:09:48Z</dcterms:created>
  <dcterms:modified xsi:type="dcterms:W3CDTF">2022-02-09T06:29:25Z</dcterms:modified>
</cp:coreProperties>
</file>