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校午餐\食譜\110-1確認菜單\"/>
    </mc:Choice>
  </mc:AlternateContent>
  <bookViews>
    <workbookView xWindow="-105" yWindow="-105" windowWidth="21465" windowHeight="11580" tabRatio="520"/>
  </bookViews>
  <sheets>
    <sheet name="18-週" sheetId="45" r:id="rId1"/>
    <sheet name="18-素" sheetId="46" r:id="rId2"/>
  </sheets>
  <definedNames>
    <definedName name="_xlnm.Print_Area" localSheetId="1">'18-素'!$A$1:$AE$39</definedName>
    <definedName name="_xlnm.Print_Area" localSheetId="0">'18-週'!$A$1:$AE$39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7" i="46" l="1"/>
  <c r="Q37" i="46"/>
  <c r="K37" i="46"/>
  <c r="E37" i="46"/>
  <c r="W37" i="45"/>
  <c r="AC37" i="46" l="1"/>
  <c r="Y16" i="46"/>
  <c r="S16" i="46"/>
  <c r="G13" i="46"/>
  <c r="S11" i="46"/>
  <c r="Y10" i="46"/>
  <c r="S10" i="46"/>
  <c r="Y9" i="46"/>
  <c r="M7" i="46"/>
  <c r="I3" i="46"/>
  <c r="O3" i="46" s="1"/>
  <c r="U3" i="46" s="1"/>
  <c r="AA3" i="46" s="1"/>
  <c r="H2" i="46"/>
  <c r="N2" i="46" s="1"/>
  <c r="T2" i="46" s="1"/>
  <c r="Z2" i="46" s="1"/>
  <c r="AC37" i="45"/>
  <c r="Q37" i="45"/>
  <c r="K37" i="45"/>
  <c r="E37" i="45"/>
  <c r="Y30" i="45"/>
  <c r="M30" i="45"/>
  <c r="G28" i="45"/>
  <c r="G26" i="45"/>
  <c r="M25" i="45"/>
  <c r="Y20" i="45"/>
  <c r="G20" i="45"/>
  <c r="Y19" i="45"/>
  <c r="S19" i="45"/>
  <c r="G16" i="45"/>
  <c r="Y12" i="45"/>
  <c r="S12" i="45"/>
  <c r="Y10" i="45"/>
  <c r="Y9" i="45"/>
  <c r="M7" i="45"/>
  <c r="M5" i="45"/>
  <c r="I3" i="45"/>
  <c r="O3" i="45" s="1"/>
  <c r="U3" i="45" s="1"/>
  <c r="AA3" i="45" s="1"/>
  <c r="H2" i="45"/>
  <c r="N2" i="45" s="1"/>
  <c r="T2" i="45" s="1"/>
  <c r="Z2" i="45" s="1"/>
  <c r="AF32" i="46" l="1"/>
  <c r="AF32" i="45"/>
</calcChain>
</file>

<file path=xl/sharedStrings.xml><?xml version="1.0" encoding="utf-8"?>
<sst xmlns="http://schemas.openxmlformats.org/spreadsheetml/2006/main" count="541" uniqueCount="197">
  <si>
    <t>菜別</t>
  </si>
  <si>
    <t>用餐人數</t>
    <phoneticPr fontId="4" type="noConversion"/>
  </si>
  <si>
    <t>食材</t>
    <phoneticPr fontId="4" type="noConversion"/>
  </si>
  <si>
    <t>供應商</t>
    <phoneticPr fontId="4" type="noConversion"/>
  </si>
  <si>
    <t>數量(公斤)</t>
    <phoneticPr fontId="4" type="noConversion"/>
  </si>
  <si>
    <t>單價</t>
    <phoneticPr fontId="4" type="noConversion"/>
  </si>
  <si>
    <t>合計</t>
    <phoneticPr fontId="4" type="noConversion"/>
  </si>
  <si>
    <t>主食</t>
    <phoneticPr fontId="4" type="noConversion"/>
  </si>
  <si>
    <t>主菜</t>
  </si>
  <si>
    <t>副菜</t>
  </si>
  <si>
    <t>三章一Q</t>
    <phoneticPr fontId="3" type="noConversion"/>
  </si>
  <si>
    <t>符合</t>
    <phoneticPr fontId="3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</si>
  <si>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</si>
  <si>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</si>
  <si>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</si>
  <si>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</si>
  <si>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</si>
  <si>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</si>
  <si>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</si>
  <si>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3" type="noConversion"/>
  </si>
  <si>
    <t>青菜</t>
  </si>
  <si>
    <t>有機蔬菜</t>
  </si>
  <si>
    <t>銀耳雪蓮湯</t>
    <phoneticPr fontId="3" type="noConversion"/>
  </si>
  <si>
    <t>糙米飯</t>
    <phoneticPr fontId="3" type="noConversion"/>
  </si>
  <si>
    <t>田園四寶</t>
    <phoneticPr fontId="3" type="noConversion"/>
  </si>
  <si>
    <t>冬瓜鮮菇湯</t>
    <phoneticPr fontId="3" type="noConversion"/>
  </si>
  <si>
    <t>紅蘿蔔(QRC)</t>
  </si>
  <si>
    <t>10KG</t>
  </si>
  <si>
    <t>20KG</t>
  </si>
  <si>
    <t>絞蒜頭</t>
  </si>
  <si>
    <t>1.5KG</t>
  </si>
  <si>
    <t>15KG</t>
  </si>
  <si>
    <t>金針菇(QRC)</t>
  </si>
  <si>
    <t>薑絲</t>
  </si>
  <si>
    <t>2包</t>
  </si>
  <si>
    <t>雪蓮子</t>
  </si>
  <si>
    <t>台糖(25K)</t>
  </si>
  <si>
    <t>150KG</t>
    <phoneticPr fontId="3" type="noConversion"/>
  </si>
  <si>
    <t>御圃</t>
  </si>
  <si>
    <t>安平蔥蒜行</t>
  </si>
  <si>
    <t>祥淳實業</t>
  </si>
  <si>
    <t>超農</t>
  </si>
  <si>
    <t>和總雜糧行</t>
  </si>
  <si>
    <t>台灣糖業股份有限公司</t>
  </si>
  <si>
    <t>林太郎</t>
  </si>
  <si>
    <t>蔥</t>
  </si>
  <si>
    <t>3KG</t>
  </si>
  <si>
    <t>薑片</t>
  </si>
  <si>
    <t>紅辣椒</t>
  </si>
  <si>
    <t>0.3KG</t>
  </si>
  <si>
    <t>洋蔥(進口)+</t>
  </si>
  <si>
    <t>25KG</t>
  </si>
  <si>
    <t>40KG</t>
  </si>
  <si>
    <t>2KG</t>
  </si>
  <si>
    <t>5KG</t>
  </si>
  <si>
    <t>8KG</t>
  </si>
  <si>
    <t>45KG</t>
  </si>
  <si>
    <t>枸杞(0.6K)</t>
  </si>
  <si>
    <t>1包</t>
  </si>
  <si>
    <t>4包</t>
  </si>
  <si>
    <t>1KG</t>
  </si>
  <si>
    <t>35KG</t>
  </si>
  <si>
    <t>水果</t>
  </si>
  <si>
    <t>三杯魚丁</t>
    <phoneticPr fontId="3" type="noConversion"/>
  </si>
  <si>
    <t>蒜仁</t>
  </si>
  <si>
    <t>超秦</t>
  </si>
  <si>
    <t>信泰</t>
  </si>
  <si>
    <t>廖文經-大發農場</t>
  </si>
  <si>
    <t>中華民國全國漁會</t>
  </si>
  <si>
    <t>元榮有限公司</t>
  </si>
  <si>
    <t>明華菓菜行</t>
  </si>
  <si>
    <t>津悅食品有限公司</t>
  </si>
  <si>
    <t>富士鮮品股份有限公司</t>
  </si>
  <si>
    <t>穀盛</t>
  </si>
  <si>
    <t>紅蘿蔔(QRC)</t>
    <phoneticPr fontId="3" type="noConversion"/>
  </si>
  <si>
    <t>春之谷</t>
    <phoneticPr fontId="3" type="noConversion"/>
  </si>
  <si>
    <t>黃椒(QRC)</t>
    <phoneticPr fontId="3" type="noConversion"/>
  </si>
  <si>
    <t>紅椒(QRC)</t>
    <phoneticPr fontId="3" type="noConversion"/>
  </si>
  <si>
    <t>骨腿丁(CAS)</t>
    <phoneticPr fontId="3" type="noConversion"/>
  </si>
  <si>
    <t>瘦夾心肉丁</t>
    <phoneticPr fontId="3" type="noConversion"/>
  </si>
  <si>
    <t>洗選蛋</t>
    <phoneticPr fontId="3" type="noConversion"/>
  </si>
  <si>
    <t>玉米粒(CAS)</t>
    <phoneticPr fontId="3" type="noConversion"/>
  </si>
  <si>
    <t>佛心</t>
    <phoneticPr fontId="3" type="noConversion"/>
  </si>
  <si>
    <t>津悅</t>
    <phoneticPr fontId="3" type="noConversion"/>
  </si>
  <si>
    <t>廖文經-大發農場</t>
    <phoneticPr fontId="3" type="noConversion"/>
  </si>
  <si>
    <t>大白菜(QRC)+</t>
  </si>
  <si>
    <t>冬瓜(青皮)(QRC)</t>
  </si>
  <si>
    <t>4桶</t>
  </si>
  <si>
    <t>有機廣島菜</t>
    <phoneticPr fontId="3" type="noConversion"/>
  </si>
  <si>
    <t>大骨(切)</t>
    <phoneticPr fontId="3" type="noConversion"/>
  </si>
  <si>
    <t>林加彬</t>
  </si>
  <si>
    <t>正興行</t>
  </si>
  <si>
    <t>雞丁(CAS)</t>
    <phoneticPr fontId="3" type="noConversion"/>
  </si>
  <si>
    <t>雅勝</t>
  </si>
  <si>
    <t>瘦夾心肉(絞)</t>
    <phoneticPr fontId="3" type="noConversion"/>
  </si>
  <si>
    <t>王樹堂</t>
    <phoneticPr fontId="3" type="noConversion"/>
  </si>
  <si>
    <t>嘉鹿</t>
    <phoneticPr fontId="3" type="noConversion"/>
  </si>
  <si>
    <t>鴻喜菇(150g)(有機)</t>
    <phoneticPr fontId="3" type="noConversion"/>
  </si>
  <si>
    <t>香蕉</t>
    <phoneticPr fontId="3" type="noConversion"/>
  </si>
  <si>
    <t>天祥珍</t>
    <phoneticPr fontId="3" type="noConversion"/>
  </si>
  <si>
    <t>60KG</t>
  </si>
  <si>
    <t>53KG</t>
  </si>
  <si>
    <t>菜脯蛋</t>
    <phoneticPr fontId="3" type="noConversion"/>
  </si>
  <si>
    <t>有機味美菜</t>
    <phoneticPr fontId="3" type="noConversion"/>
  </si>
  <si>
    <t>龍骨丁(CAS)</t>
    <phoneticPr fontId="3" type="noConversion"/>
  </si>
  <si>
    <t>品碩豐食品行</t>
  </si>
  <si>
    <t>碎脯</t>
    <phoneticPr fontId="3" type="noConversion"/>
  </si>
  <si>
    <t>油豆腐丁(非基改)</t>
    <phoneticPr fontId="3" type="noConversion"/>
  </si>
  <si>
    <t>3包</t>
  </si>
  <si>
    <t>湯品</t>
  </si>
  <si>
    <t>牛蕃茄(QRC)</t>
    <phoneticPr fontId="3" type="noConversion"/>
  </si>
  <si>
    <t>信芳</t>
  </si>
  <si>
    <t>豆干片(非基改)</t>
    <phoneticPr fontId="3" type="noConversion"/>
  </si>
  <si>
    <t>刈菜排骨湯</t>
    <phoneticPr fontId="3" type="noConversion"/>
  </si>
  <si>
    <t>燕麥飯</t>
    <phoneticPr fontId="3" type="noConversion"/>
  </si>
  <si>
    <t>南瓜排骨</t>
    <phoneticPr fontId="3" type="noConversion"/>
  </si>
  <si>
    <t>茄汁雞丁</t>
    <phoneticPr fontId="3" type="noConversion"/>
  </si>
  <si>
    <t>丁香干片</t>
    <phoneticPr fontId="3" type="noConversion"/>
  </si>
  <si>
    <t>130KG</t>
  </si>
  <si>
    <t>廖進利</t>
  </si>
  <si>
    <t>瘦夾心肉片</t>
    <phoneticPr fontId="3" type="noConversion"/>
  </si>
  <si>
    <t>柳丁</t>
    <phoneticPr fontId="3" type="noConversion"/>
  </si>
  <si>
    <t>杏鮑菇(QRC)</t>
  </si>
  <si>
    <t>南瓜(QRC)</t>
    <phoneticPr fontId="3" type="noConversion"/>
  </si>
  <si>
    <t>義庄</t>
    <phoneticPr fontId="3" type="noConversion"/>
  </si>
  <si>
    <t>可果美</t>
  </si>
  <si>
    <t>廖武雄</t>
  </si>
  <si>
    <t>蕃茄醬(3330g)</t>
    <phoneticPr fontId="3" type="noConversion"/>
  </si>
  <si>
    <t>永軒公司</t>
  </si>
  <si>
    <t>謝建復</t>
  </si>
  <si>
    <t>黃振嘉</t>
  </si>
  <si>
    <t>廖銀柱</t>
  </si>
  <si>
    <t>有機小白菜</t>
    <phoneticPr fontId="3" type="noConversion"/>
  </si>
  <si>
    <t>素紫米糕(900g)</t>
    <phoneticPr fontId="3" type="noConversion"/>
  </si>
  <si>
    <t>東杰蛋品有限公司</t>
  </si>
  <si>
    <t>88KG</t>
  </si>
  <si>
    <t>1桶</t>
  </si>
  <si>
    <t>高麗菜(QRC)+</t>
    <phoneticPr fontId="3" type="noConversion"/>
  </si>
  <si>
    <t>四季豆(QRC)</t>
    <phoneticPr fontId="3" type="noConversion"/>
  </si>
  <si>
    <t>桃園市蘆竹區南崁國中110學年第一學期學生午餐食譜設計表  第 18 週</t>
    <phoneticPr fontId="4" type="noConversion"/>
  </si>
  <si>
    <t>燕麥*(提前送)</t>
    <phoneticPr fontId="3" type="noConversion"/>
  </si>
  <si>
    <t>豬肉親子丼</t>
  </si>
  <si>
    <t>51KG</t>
  </si>
  <si>
    <t>69KG</t>
  </si>
  <si>
    <t>台灣鯰魚丁(QRC)</t>
  </si>
  <si>
    <t>宮保豬血</t>
  </si>
  <si>
    <t>蒜片</t>
  </si>
  <si>
    <t>蒜花生</t>
  </si>
  <si>
    <t>油花生</t>
  </si>
  <si>
    <t>108KG</t>
  </si>
  <si>
    <t>小魚干</t>
  </si>
  <si>
    <t>乾辣椒(切)(0.6K)</t>
  </si>
  <si>
    <t>紅棗(0.6K)</t>
  </si>
  <si>
    <t>2.5KG</t>
  </si>
  <si>
    <t>桂圓干(600g)</t>
  </si>
  <si>
    <t>3盒</t>
  </si>
  <si>
    <t>木瓜排骨湯</t>
    <phoneticPr fontId="3" type="noConversion"/>
  </si>
  <si>
    <t>白木耳(0.6K)---提前送</t>
    <phoneticPr fontId="3" type="noConversion"/>
  </si>
  <si>
    <t>九層塔</t>
    <phoneticPr fontId="3" type="noConversion"/>
  </si>
  <si>
    <t>桃園市蘆竹區南崁國中110學年第一學期學生午餐食譜設計表  第 18 週 (素食)</t>
    <phoneticPr fontId="4" type="noConversion"/>
  </si>
  <si>
    <t>刈菜湯</t>
    <phoneticPr fontId="3" type="noConversion"/>
  </si>
  <si>
    <t>枸杞木瓜湯</t>
    <phoneticPr fontId="3" type="noConversion"/>
  </si>
  <si>
    <t>親子丼</t>
    <phoneticPr fontId="3" type="noConversion"/>
  </si>
  <si>
    <t>洋菇(200g)(QRC)</t>
    <phoneticPr fontId="3" type="noConversion"/>
  </si>
  <si>
    <t>宮保什錦</t>
    <phoneticPr fontId="3" type="noConversion"/>
  </si>
  <si>
    <t>茄汁鮮蔬</t>
    <phoneticPr fontId="3" type="noConversion"/>
  </si>
  <si>
    <t>軟骨丁(CAS)</t>
    <phoneticPr fontId="3" type="noConversion"/>
  </si>
  <si>
    <t>復進</t>
  </si>
  <si>
    <t>醇米霖(1800ml)</t>
    <phoneticPr fontId="3" type="noConversion"/>
  </si>
  <si>
    <t>吳安平</t>
  </si>
  <si>
    <t>豬血糕丁(火鍋丁)(CAS)</t>
    <phoneticPr fontId="3" type="noConversion"/>
  </si>
  <si>
    <t>如記</t>
    <phoneticPr fontId="3" type="noConversion"/>
  </si>
  <si>
    <t>譽豐</t>
  </si>
  <si>
    <t>有機塔菇菜</t>
    <phoneticPr fontId="3" type="noConversion"/>
  </si>
  <si>
    <t>排骨</t>
    <phoneticPr fontId="3" type="noConversion"/>
  </si>
  <si>
    <t>青木瓜(QRC)</t>
    <phoneticPr fontId="3" type="noConversion"/>
  </si>
  <si>
    <t>廖俊賢</t>
  </si>
  <si>
    <t>芥菜仁(QRC)</t>
    <phoneticPr fontId="3" type="noConversion"/>
  </si>
  <si>
    <t>王政傑</t>
  </si>
  <si>
    <t>三杯油豆腐</t>
    <phoneticPr fontId="3" type="noConversion"/>
  </si>
  <si>
    <t>南瓜豆腸</t>
    <phoneticPr fontId="3" type="noConversion"/>
  </si>
  <si>
    <t>豆腸(非基改)</t>
    <phoneticPr fontId="3" type="noConversion"/>
  </si>
  <si>
    <t>林月美-惜福養菌場</t>
    <phoneticPr fontId="3" type="noConversion"/>
  </si>
  <si>
    <t>生豆包(切十字)(非基改)</t>
    <phoneticPr fontId="3" type="noConversion"/>
  </si>
  <si>
    <t>青花菜(新鮮)</t>
    <phoneticPr fontId="3" type="noConversion"/>
  </si>
  <si>
    <t>2朵</t>
    <phoneticPr fontId="3" type="noConversion"/>
  </si>
  <si>
    <t>安平蔥蒜行</t>
    <phoneticPr fontId="3" type="noConversion"/>
  </si>
  <si>
    <t>油花生</t>
    <phoneticPr fontId="3" type="noConversion"/>
  </si>
  <si>
    <t>乾辣椒(切)(0.6K)</t>
    <phoneticPr fontId="3" type="noConversion"/>
  </si>
  <si>
    <t>廖武雄</t>
    <phoneticPr fontId="3" type="noConversion"/>
  </si>
  <si>
    <t>四季干片</t>
    <phoneticPr fontId="3" type="noConversion"/>
  </si>
  <si>
    <t>秀珍菇(QRC)</t>
    <phoneticPr fontId="3" type="noConversion"/>
  </si>
  <si>
    <t>謝銘浩-七星生技農場</t>
    <phoneticPr fontId="3" type="noConversion"/>
  </si>
  <si>
    <t>馬鈴薯(去皮)+(QRC)</t>
    <phoneticPr fontId="3" type="noConversion"/>
  </si>
  <si>
    <t>陳俊彰</t>
    <phoneticPr fontId="3" type="noConversion"/>
  </si>
  <si>
    <t>三色粒(CAS)(1K)</t>
    <phoneticPr fontId="3" type="noConversion"/>
  </si>
  <si>
    <t>營養師:                                                                            午餐秘書:                                                                         主任:                                                                               校長: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</si>
</sst>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0.0&quot;KG&quot;"/>
    <numFmt numFmtId="183" formatCode="#&quot;包&quot;"/>
    <numFmt numFmtId="184" formatCode="#&quot;份&quot;"/>
    <numFmt numFmtId="186" formatCode="0;_栀"/>
    <numFmt numFmtId="189" formatCode="#&quot;KG&quot;"/>
    <numFmt numFmtId="190" formatCode="#&quot;盒&quot;"/>
    <numFmt numFmtId="191" formatCode="00"/>
  </numFmts>
  <fonts count="2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sz val="22"/>
      <name val="新細明體"/>
      <family val="1"/>
      <charset val="136"/>
    </font>
    <font>
      <sz val="2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20"/>
      <name val="新細明體"/>
      <family val="1"/>
      <charset val="136"/>
    </font>
    <font>
      <sz val="28"/>
      <name val="新細明體"/>
      <family val="1"/>
      <charset val="136"/>
    </font>
    <font>
      <sz val="10"/>
      <color indexed="8"/>
      <name val="Arial"/>
      <family val="2"/>
    </font>
    <font>
      <sz val="12"/>
      <color rgb="FF000000"/>
      <name val="PMingLiu"/>
      <family val="1"/>
      <charset val="136"/>
    </font>
    <font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Arial"/>
      <family val="2"/>
    </font>
    <font>
      <b/>
      <sz val="36"/>
      <name val="新細明體"/>
      <family val="1"/>
      <charset val="136"/>
    </font>
    <font>
      <b/>
      <sz val="25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25"/>
      <name val="新細明體"/>
      <family val="1"/>
      <charset val="136"/>
      <scheme val="minor"/>
    </font>
    <font>
      <b/>
      <sz val="25"/>
      <color rgb="FFFF0000"/>
      <name val="新細明體"/>
      <family val="1"/>
      <charset val="136"/>
      <scheme val="minor"/>
    </font>
    <font>
      <b/>
      <sz val="25"/>
      <name val="新細明體"/>
      <family val="1"/>
      <charset val="136"/>
      <scheme val="major"/>
    </font>
    <font>
      <b/>
      <sz val="48"/>
      <name val="標楷體"/>
      <family val="4"/>
      <charset val="136"/>
    </font>
    <font>
      <strike/>
      <sz val="25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1" fillId="0" borderId="0">
      <alignment vertical="top"/>
    </xf>
    <xf numFmtId="0" fontId="2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2" fillId="0" borderId="0" xfId="1" applyAlignment="1">
      <alignment horizontal="right" vertical="center"/>
    </xf>
    <xf numFmtId="0" fontId="4" fillId="0" borderId="0" xfId="1" applyFont="1">
      <alignment vertical="center"/>
    </xf>
    <xf numFmtId="0" fontId="18" fillId="0" borderId="2" xfId="0" applyFont="1" applyBorder="1">
      <alignment vertical="center"/>
    </xf>
    <xf numFmtId="0" fontId="18" fillId="0" borderId="2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9" fillId="2" borderId="2" xfId="0" applyFont="1" applyFill="1" applyBorder="1">
      <alignment vertical="center"/>
    </xf>
    <xf numFmtId="184" fontId="18" fillId="2" borderId="2" xfId="0" applyNumberFormat="1" applyFont="1" applyFill="1" applyBorder="1" applyAlignment="1">
      <alignment horizontal="right" vertical="center"/>
    </xf>
    <xf numFmtId="0" fontId="20" fillId="2" borderId="2" xfId="1" applyFont="1" applyFill="1" applyBorder="1">
      <alignment vertical="center"/>
    </xf>
    <xf numFmtId="0" fontId="21" fillId="2" borderId="6" xfId="1" applyFont="1" applyFill="1" applyBorder="1">
      <alignment vertical="center"/>
    </xf>
    <xf numFmtId="0" fontId="20" fillId="2" borderId="6" xfId="1" applyFont="1" applyFill="1" applyBorder="1">
      <alignment vertical="center"/>
    </xf>
    <xf numFmtId="181" fontId="20" fillId="2" borderId="6" xfId="1" applyNumberFormat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2" xfId="1" applyFont="1" applyBorder="1">
      <alignment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2" xfId="1" applyFont="1" applyFill="1" applyBorder="1">
      <alignment vertical="center"/>
    </xf>
    <xf numFmtId="186" fontId="21" fillId="0" borderId="2" xfId="1" applyNumberFormat="1" applyFont="1" applyBorder="1" applyAlignment="1">
      <alignment horizontal="center" vertical="center"/>
    </xf>
    <xf numFmtId="0" fontId="21" fillId="0" borderId="0" xfId="1" applyFont="1">
      <alignment vertical="center"/>
    </xf>
    <xf numFmtId="0" fontId="21" fillId="0" borderId="0" xfId="1" applyFont="1" applyAlignment="1">
      <alignment horizontal="right" vertical="center"/>
    </xf>
    <xf numFmtId="0" fontId="17" fillId="0" borderId="2" xfId="0" applyFont="1" applyBorder="1" applyAlignment="1">
      <alignment vertical="center" textRotation="255"/>
    </xf>
    <xf numFmtId="0" fontId="18" fillId="0" borderId="2" xfId="0" applyFont="1" applyBorder="1" applyAlignment="1">
      <alignment vertical="center" textRotation="255"/>
    </xf>
    <xf numFmtId="0" fontId="19" fillId="2" borderId="2" xfId="0" applyFont="1" applyFill="1" applyBorder="1" applyAlignment="1">
      <alignment horizontal="right" vertical="center"/>
    </xf>
    <xf numFmtId="189" fontId="19" fillId="2" borderId="2" xfId="0" applyNumberFormat="1" applyFont="1" applyFill="1" applyBorder="1" applyAlignment="1">
      <alignment horizontal="right" vertical="center"/>
    </xf>
    <xf numFmtId="183" fontId="19" fillId="2" borderId="2" xfId="0" applyNumberFormat="1" applyFont="1" applyFill="1" applyBorder="1" applyAlignment="1">
      <alignment horizontal="right" vertical="center"/>
    </xf>
    <xf numFmtId="182" fontId="19" fillId="2" borderId="2" xfId="0" applyNumberFormat="1" applyFont="1" applyFill="1" applyBorder="1" applyAlignment="1">
      <alignment horizontal="right" vertical="center"/>
    </xf>
    <xf numFmtId="190" fontId="19" fillId="2" borderId="2" xfId="0" applyNumberFormat="1" applyFont="1" applyFill="1" applyBorder="1" applyAlignment="1">
      <alignment horizontal="right" vertical="center"/>
    </xf>
    <xf numFmtId="182" fontId="26" fillId="2" borderId="2" xfId="0" applyNumberFormat="1" applyFont="1" applyFill="1" applyBorder="1" applyAlignment="1">
      <alignment horizontal="right" vertical="center"/>
    </xf>
    <xf numFmtId="0" fontId="26" fillId="2" borderId="2" xfId="0" applyFont="1" applyFill="1" applyBorder="1">
      <alignment vertical="center"/>
    </xf>
    <xf numFmtId="0" fontId="19" fillId="2" borderId="0" xfId="0" applyFont="1" applyFill="1">
      <alignment vertical="center"/>
    </xf>
    <xf numFmtId="2" fontId="16" fillId="0" borderId="9" xfId="1" applyNumberFormat="1" applyFont="1" applyBorder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181" fontId="20" fillId="2" borderId="3" xfId="1" applyNumberFormat="1" applyFont="1" applyFill="1" applyBorder="1" applyAlignment="1">
      <alignment horizontal="center" vertical="center"/>
    </xf>
    <xf numFmtId="181" fontId="20" fillId="2" borderId="4" xfId="1" applyNumberFormat="1" applyFont="1" applyFill="1" applyBorder="1" applyAlignment="1">
      <alignment horizontal="center" vertical="center"/>
    </xf>
    <xf numFmtId="181" fontId="20" fillId="2" borderId="5" xfId="1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top" textRotation="255"/>
    </xf>
    <xf numFmtId="0" fontId="19" fillId="2" borderId="2" xfId="0" applyFont="1" applyFill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2" fillId="2" borderId="2" xfId="2" applyFont="1" applyFill="1" applyBorder="1" applyAlignment="1">
      <alignment horizontal="center" vertical="center" textRotation="255"/>
    </xf>
    <xf numFmtId="0" fontId="20" fillId="2" borderId="3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textRotation="255"/>
    </xf>
    <xf numFmtId="0" fontId="23" fillId="0" borderId="2" xfId="0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2" xfId="1" applyFont="1" applyBorder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0" fillId="0" borderId="7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182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191" fontId="19" fillId="2" borderId="2" xfId="0" applyNumberFormat="1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right" vertical="center"/>
    </xf>
    <xf numFmtId="189" fontId="19" fillId="2" borderId="2" xfId="0" applyNumberFormat="1" applyFont="1" applyFill="1" applyBorder="1" applyAlignment="1">
      <alignment horizontal="right" vertical="center"/>
    </xf>
    <xf numFmtId="176" fontId="20" fillId="2" borderId="3" xfId="1" applyNumberFormat="1" applyFont="1" applyFill="1" applyBorder="1" applyAlignment="1">
      <alignment horizontal="center" vertical="center"/>
    </xf>
    <xf numFmtId="176" fontId="20" fillId="2" borderId="4" xfId="1" applyNumberFormat="1" applyFont="1" applyFill="1" applyBorder="1" applyAlignment="1">
      <alignment horizontal="center" vertical="center"/>
    </xf>
    <xf numFmtId="176" fontId="20" fillId="2" borderId="5" xfId="1" applyNumberFormat="1" applyFont="1" applyFill="1" applyBorder="1" applyAlignment="1">
      <alignment horizontal="center" vertical="center"/>
    </xf>
    <xf numFmtId="177" fontId="20" fillId="2" borderId="3" xfId="1" applyNumberFormat="1" applyFont="1" applyFill="1" applyBorder="1" applyAlignment="1">
      <alignment horizontal="center" vertical="center"/>
    </xf>
    <xf numFmtId="177" fontId="20" fillId="2" borderId="4" xfId="1" applyNumberFormat="1" applyFont="1" applyFill="1" applyBorder="1" applyAlignment="1">
      <alignment horizontal="center" vertical="center"/>
    </xf>
    <xf numFmtId="177" fontId="20" fillId="2" borderId="5" xfId="1" applyNumberFormat="1" applyFont="1" applyFill="1" applyBorder="1" applyAlignment="1">
      <alignment horizontal="center" vertical="center"/>
    </xf>
    <xf numFmtId="178" fontId="20" fillId="2" borderId="3" xfId="1" applyNumberFormat="1" applyFont="1" applyFill="1" applyBorder="1" applyAlignment="1">
      <alignment horizontal="center" vertical="center"/>
    </xf>
    <xf numFmtId="178" fontId="20" fillId="2" borderId="4" xfId="1" applyNumberFormat="1" applyFont="1" applyFill="1" applyBorder="1" applyAlignment="1">
      <alignment horizontal="center" vertical="center"/>
    </xf>
    <xf numFmtId="178" fontId="20" fillId="2" borderId="5" xfId="1" applyNumberFormat="1" applyFont="1" applyFill="1" applyBorder="1" applyAlignment="1">
      <alignment horizontal="center" vertical="center"/>
    </xf>
    <xf numFmtId="179" fontId="20" fillId="2" borderId="3" xfId="1" applyNumberFormat="1" applyFont="1" applyFill="1" applyBorder="1" applyAlignment="1">
      <alignment horizontal="center" vertical="center"/>
    </xf>
    <xf numFmtId="179" fontId="20" fillId="2" borderId="4" xfId="1" applyNumberFormat="1" applyFont="1" applyFill="1" applyBorder="1" applyAlignment="1">
      <alignment horizontal="center" vertical="center"/>
    </xf>
    <xf numFmtId="179" fontId="20" fillId="2" borderId="5" xfId="1" applyNumberFormat="1" applyFont="1" applyFill="1" applyBorder="1" applyAlignment="1">
      <alignment horizontal="center" vertical="center"/>
    </xf>
    <xf numFmtId="180" fontId="20" fillId="2" borderId="3" xfId="1" applyNumberFormat="1" applyFont="1" applyFill="1" applyBorder="1" applyAlignment="1">
      <alignment horizontal="center" vertical="center"/>
    </xf>
    <xf numFmtId="180" fontId="20" fillId="2" borderId="4" xfId="1" applyNumberFormat="1" applyFont="1" applyFill="1" applyBorder="1" applyAlignment="1">
      <alignment horizontal="center" vertical="center"/>
    </xf>
    <xf numFmtId="180" fontId="20" fillId="2" borderId="5" xfId="1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 textRotation="255"/>
    </xf>
    <xf numFmtId="0" fontId="19" fillId="2" borderId="2" xfId="0" applyFont="1" applyFill="1" applyBorder="1" applyAlignment="1">
      <alignment vertical="center" textRotation="255"/>
    </xf>
    <xf numFmtId="0" fontId="22" fillId="2" borderId="6" xfId="0" applyFont="1" applyFill="1" applyBorder="1" applyAlignment="1">
      <alignment horizontal="center" vertical="center" textRotation="255"/>
    </xf>
    <xf numFmtId="0" fontId="22" fillId="2" borderId="14" xfId="0" applyFont="1" applyFill="1" applyBorder="1" applyAlignment="1">
      <alignment horizontal="center" vertical="center" textRotation="255"/>
    </xf>
    <xf numFmtId="0" fontId="19" fillId="2" borderId="6" xfId="0" applyFont="1" applyFill="1" applyBorder="1" applyAlignment="1">
      <alignment horizontal="center" vertical="top" textRotation="255"/>
    </xf>
    <xf numFmtId="0" fontId="19" fillId="2" borderId="14" xfId="0" applyFont="1" applyFill="1" applyBorder="1" applyAlignment="1">
      <alignment horizontal="center" vertical="top" textRotation="255"/>
    </xf>
    <xf numFmtId="0" fontId="19" fillId="2" borderId="6" xfId="0" applyFont="1" applyFill="1" applyBorder="1" applyAlignment="1">
      <alignment horizontal="center" vertical="center" textRotation="255"/>
    </xf>
    <xf numFmtId="0" fontId="19" fillId="2" borderId="14" xfId="0" applyFont="1" applyFill="1" applyBorder="1" applyAlignment="1">
      <alignment horizontal="center" vertical="center" textRotation="255"/>
    </xf>
  </cellXfs>
  <cellStyles count="177">
    <cellStyle name="一般" xfId="0" builtinId="0"/>
    <cellStyle name="一般 10" xfId="4"/>
    <cellStyle name="一般 100" xfId="5"/>
    <cellStyle name="一般 101" xfId="6"/>
    <cellStyle name="一般 102" xfId="7"/>
    <cellStyle name="一般 103" xfId="8"/>
    <cellStyle name="一般 104" xfId="9"/>
    <cellStyle name="一般 105" xfId="10"/>
    <cellStyle name="一般 106" xfId="11"/>
    <cellStyle name="一般 107" xfId="12"/>
    <cellStyle name="一般 108" xfId="13"/>
    <cellStyle name="一般 109" xfId="14"/>
    <cellStyle name="一般 11" xfId="15"/>
    <cellStyle name="一般 110" xfId="16"/>
    <cellStyle name="一般 111" xfId="17"/>
    <cellStyle name="一般 112" xfId="18"/>
    <cellStyle name="一般 113" xfId="19"/>
    <cellStyle name="一般 114" xfId="20"/>
    <cellStyle name="一般 115" xfId="21"/>
    <cellStyle name="一般 116" xfId="22"/>
    <cellStyle name="一般 117" xfId="23"/>
    <cellStyle name="一般 118" xfId="24"/>
    <cellStyle name="一般 119" xfId="25"/>
    <cellStyle name="一般 12" xfId="26"/>
    <cellStyle name="一般 120" xfId="27"/>
    <cellStyle name="一般 121" xfId="28"/>
    <cellStyle name="一般 122" xfId="29"/>
    <cellStyle name="一般 123" xfId="30"/>
    <cellStyle name="一般 124" xfId="31"/>
    <cellStyle name="一般 125" xfId="32"/>
    <cellStyle name="一般 126" xfId="33"/>
    <cellStyle name="一般 127" xfId="34"/>
    <cellStyle name="一般 128" xfId="35"/>
    <cellStyle name="一般 129" xfId="36"/>
    <cellStyle name="一般 13" xfId="37"/>
    <cellStyle name="一般 130" xfId="38"/>
    <cellStyle name="一般 131" xfId="39"/>
    <cellStyle name="一般 132" xfId="40"/>
    <cellStyle name="一般 133" xfId="41"/>
    <cellStyle name="一般 134" xfId="42"/>
    <cellStyle name="一般 135" xfId="43"/>
    <cellStyle name="一般 136" xfId="44"/>
    <cellStyle name="一般 137" xfId="45"/>
    <cellStyle name="一般 138" xfId="46"/>
    <cellStyle name="一般 139" xfId="47"/>
    <cellStyle name="一般 14" xfId="48"/>
    <cellStyle name="一般 140" xfId="49"/>
    <cellStyle name="一般 141" xfId="50"/>
    <cellStyle name="一般 142" xfId="51"/>
    <cellStyle name="一般 143" xfId="52"/>
    <cellStyle name="一般 144" xfId="53"/>
    <cellStyle name="一般 145" xfId="2"/>
    <cellStyle name="一般 146" xfId="54"/>
    <cellStyle name="一般 147" xfId="55"/>
    <cellStyle name="一般 148" xfId="56"/>
    <cellStyle name="一般 149" xfId="57"/>
    <cellStyle name="一般 15" xfId="58"/>
    <cellStyle name="一般 150" xfId="59"/>
    <cellStyle name="一般 151" xfId="60"/>
    <cellStyle name="一般 152" xfId="61"/>
    <cellStyle name="一般 153" xfId="62"/>
    <cellStyle name="一般 154" xfId="63"/>
    <cellStyle name="一般 155" xfId="64"/>
    <cellStyle name="一般 156" xfId="65"/>
    <cellStyle name="一般 16" xfId="66"/>
    <cellStyle name="一般 165" xfId="67"/>
    <cellStyle name="一般 17" xfId="68"/>
    <cellStyle name="一般 176" xfId="69"/>
    <cellStyle name="一般 18" xfId="70"/>
    <cellStyle name="一般 19" xfId="71"/>
    <cellStyle name="一般 2" xfId="72"/>
    <cellStyle name="一般 2 2" xfId="73"/>
    <cellStyle name="一般 2 2 2" xfId="74"/>
    <cellStyle name="一般 2 3" xfId="75"/>
    <cellStyle name="一般 2_(7)三和103上" xfId="76"/>
    <cellStyle name="一般 20" xfId="77"/>
    <cellStyle name="一般 21" xfId="78"/>
    <cellStyle name="一般 22" xfId="79"/>
    <cellStyle name="一般 23" xfId="80"/>
    <cellStyle name="一般 24" xfId="81"/>
    <cellStyle name="一般 25" xfId="82"/>
    <cellStyle name="一般 26" xfId="83"/>
    <cellStyle name="一般 27" xfId="84"/>
    <cellStyle name="一般 28" xfId="85"/>
    <cellStyle name="一般 29" xfId="86"/>
    <cellStyle name="一般 3" xfId="1"/>
    <cellStyle name="一般 3 2" xfId="3"/>
    <cellStyle name="一般 3_(7)三和103下" xfId="87"/>
    <cellStyle name="一般 30" xfId="88"/>
    <cellStyle name="一般 31" xfId="89"/>
    <cellStyle name="一般 32" xfId="90"/>
    <cellStyle name="一般 33" xfId="91"/>
    <cellStyle name="一般 34" xfId="92"/>
    <cellStyle name="一般 35" xfId="93"/>
    <cellStyle name="一般 35 2" xfId="94"/>
    <cellStyle name="一般 36" xfId="95"/>
    <cellStyle name="一般 37" xfId="96"/>
    <cellStyle name="一般 38" xfId="97"/>
    <cellStyle name="一般 39" xfId="98"/>
    <cellStyle name="一般 4" xfId="99"/>
    <cellStyle name="一般 4 2" xfId="100"/>
    <cellStyle name="一般 40" xfId="101"/>
    <cellStyle name="一般 41" xfId="102"/>
    <cellStyle name="一般 42" xfId="103"/>
    <cellStyle name="一般 43" xfId="104"/>
    <cellStyle name="一般 44" xfId="105"/>
    <cellStyle name="一般 45" xfId="106"/>
    <cellStyle name="一般 46" xfId="107"/>
    <cellStyle name="一般 47" xfId="108"/>
    <cellStyle name="一般 48" xfId="109"/>
    <cellStyle name="一般 49" xfId="110"/>
    <cellStyle name="一般 5" xfId="111"/>
    <cellStyle name="一般 50" xfId="112"/>
    <cellStyle name="一般 51" xfId="113"/>
    <cellStyle name="一般 52" xfId="114"/>
    <cellStyle name="一般 53" xfId="115"/>
    <cellStyle name="一般 54" xfId="116"/>
    <cellStyle name="一般 55" xfId="117"/>
    <cellStyle name="一般 55 2" xfId="118"/>
    <cellStyle name="一般 56" xfId="119"/>
    <cellStyle name="一般 57" xfId="120"/>
    <cellStyle name="一般 58" xfId="121"/>
    <cellStyle name="一般 59" xfId="122"/>
    <cellStyle name="一般 6" xfId="123"/>
    <cellStyle name="一般 60" xfId="124"/>
    <cellStyle name="一般 61" xfId="125"/>
    <cellStyle name="一般 62" xfId="126"/>
    <cellStyle name="一般 63" xfId="127"/>
    <cellStyle name="一般 64" xfId="128"/>
    <cellStyle name="一般 65" xfId="129"/>
    <cellStyle name="一般 66" xfId="130"/>
    <cellStyle name="一般 67" xfId="131"/>
    <cellStyle name="一般 68" xfId="132"/>
    <cellStyle name="一般 69" xfId="133"/>
    <cellStyle name="一般 7" xfId="134"/>
    <cellStyle name="一般 70" xfId="135"/>
    <cellStyle name="一般 71" xfId="136"/>
    <cellStyle name="一般 72" xfId="137"/>
    <cellStyle name="一般 73" xfId="138"/>
    <cellStyle name="一般 74" xfId="139"/>
    <cellStyle name="一般 75" xfId="140"/>
    <cellStyle name="一般 76" xfId="141"/>
    <cellStyle name="一般 77" xfId="142"/>
    <cellStyle name="一般 78" xfId="143"/>
    <cellStyle name="一般 79" xfId="144"/>
    <cellStyle name="一般 8" xfId="145"/>
    <cellStyle name="一般 80" xfId="146"/>
    <cellStyle name="一般 81" xfId="147"/>
    <cellStyle name="一般 82" xfId="148"/>
    <cellStyle name="一般 83" xfId="149"/>
    <cellStyle name="一般 84" xfId="150"/>
    <cellStyle name="一般 85" xfId="151"/>
    <cellStyle name="一般 86" xfId="152"/>
    <cellStyle name="一般 87" xfId="153"/>
    <cellStyle name="一般 88" xfId="154"/>
    <cellStyle name="一般 89" xfId="155"/>
    <cellStyle name="一般 9" xfId="156"/>
    <cellStyle name="一般 90" xfId="157"/>
    <cellStyle name="一般 91" xfId="158"/>
    <cellStyle name="一般 92" xfId="159"/>
    <cellStyle name="一般 93" xfId="160"/>
    <cellStyle name="一般 934" xfId="161"/>
    <cellStyle name="一般 94" xfId="162"/>
    <cellStyle name="一般 95" xfId="163"/>
    <cellStyle name="一般 96" xfId="164"/>
    <cellStyle name="一般 97" xfId="165"/>
    <cellStyle name="一般 98" xfId="166"/>
    <cellStyle name="一般 99" xfId="167"/>
    <cellStyle name="千分位 2" xfId="168"/>
    <cellStyle name="千分位 2 2" xfId="169"/>
    <cellStyle name="好_{3}武漢101上.." xfId="170"/>
    <cellStyle name="好_{3}武漢101上.. (1)" xfId="171"/>
    <cellStyle name="好_{3}武漢101上..-1" xfId="172"/>
    <cellStyle name="好_{3}武漢99下" xfId="173"/>
    <cellStyle name="百分比 2" xfId="174"/>
    <cellStyle name="逗號 2" xfId="175"/>
    <cellStyle name="逗號 3" xfId="176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tabSelected="1" zoomScale="40" zoomScaleNormal="40" zoomScaleSheetLayoutView="50" workbookViewId="0">
      <selection activeCell="E32" sqref="A32:XFD32"/>
    </sheetView>
  </sheetViews>
  <sheetFormatPr defaultColWidth="8.875" defaultRowHeight="4.7" customHeight="1"/>
  <cols>
    <col min="1" max="1" width="7" style="2" customWidth="1"/>
    <col min="2" max="2" width="6.625" style="2" customWidth="1"/>
    <col min="3" max="3" width="49.375" style="2" customWidth="1"/>
    <col min="4" max="4" width="14" style="2" customWidth="1"/>
    <col min="5" max="5" width="15.625" style="2" customWidth="1"/>
    <col min="6" max="6" width="12.125" style="2" hidden="1" customWidth="1"/>
    <col min="7" max="7" width="16.25" style="2" hidden="1" customWidth="1"/>
    <col min="8" max="8" width="8.625" style="2" customWidth="1"/>
    <col min="9" max="9" width="53.75" style="2" customWidth="1"/>
    <col min="10" max="10" width="16.625" style="2" customWidth="1"/>
    <col min="11" max="11" width="14.625" style="2" customWidth="1"/>
    <col min="12" max="12" width="15.875" style="2" hidden="1" customWidth="1"/>
    <col min="13" max="13" width="15.25" style="2" hidden="1" customWidth="1"/>
    <col min="14" max="14" width="8.625" style="2" customWidth="1"/>
    <col min="15" max="15" width="60.125" style="2" customWidth="1"/>
    <col min="16" max="16" width="18" style="2" customWidth="1"/>
    <col min="17" max="17" width="16.875" style="7" customWidth="1"/>
    <col min="18" max="18" width="15.75" style="2" hidden="1" customWidth="1"/>
    <col min="19" max="19" width="15.75" style="8" hidden="1" customWidth="1"/>
    <col min="20" max="20" width="8.625" style="2" customWidth="1"/>
    <col min="21" max="21" width="55.25" style="2" customWidth="1"/>
    <col min="22" max="22" width="15.25" style="2" customWidth="1"/>
    <col min="23" max="23" width="16.25" style="7" customWidth="1"/>
    <col min="24" max="25" width="15.75" style="2" hidden="1" customWidth="1"/>
    <col min="26" max="26" width="8.625" style="2" customWidth="1"/>
    <col min="27" max="27" width="50.25" style="2" customWidth="1"/>
    <col min="28" max="28" width="16.5" style="2" hidden="1" customWidth="1"/>
    <col min="29" max="29" width="15.5" style="7" customWidth="1"/>
    <col min="30" max="30" width="14.25" style="2" hidden="1" customWidth="1"/>
    <col min="31" max="31" width="15.75" style="2" hidden="1" customWidth="1"/>
    <col min="32" max="16384" width="8.875" style="2"/>
  </cols>
  <sheetData>
    <row r="1" spans="1:31" s="1" customFormat="1" ht="83.25" customHeight="1">
      <c r="A1" s="45" t="s">
        <v>139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54.95" customHeight="1">
      <c r="A2" s="14" t="s">
        <v>0</v>
      </c>
      <c r="B2" s="71">
        <v>44557</v>
      </c>
      <c r="C2" s="72"/>
      <c r="D2" s="72"/>
      <c r="E2" s="72"/>
      <c r="F2" s="72"/>
      <c r="G2" s="73"/>
      <c r="H2" s="74">
        <f>B2+1</f>
        <v>44558</v>
      </c>
      <c r="I2" s="75"/>
      <c r="J2" s="75"/>
      <c r="K2" s="75"/>
      <c r="L2" s="75"/>
      <c r="M2" s="76"/>
      <c r="N2" s="77">
        <f>H2+1</f>
        <v>44559</v>
      </c>
      <c r="O2" s="78"/>
      <c r="P2" s="78"/>
      <c r="Q2" s="78"/>
      <c r="R2" s="78"/>
      <c r="S2" s="79"/>
      <c r="T2" s="80">
        <f>N2+1</f>
        <v>44560</v>
      </c>
      <c r="U2" s="81"/>
      <c r="V2" s="81"/>
      <c r="W2" s="81"/>
      <c r="X2" s="81"/>
      <c r="Y2" s="82"/>
      <c r="Z2" s="83">
        <f>T2+1</f>
        <v>44561</v>
      </c>
      <c r="AA2" s="84"/>
      <c r="AB2" s="84"/>
      <c r="AC2" s="84"/>
      <c r="AD2" s="84"/>
      <c r="AE2" s="85"/>
    </row>
    <row r="3" spans="1:31" ht="36.6" customHeight="1">
      <c r="A3" s="49" t="s">
        <v>1</v>
      </c>
      <c r="B3" s="50"/>
      <c r="C3" s="40">
        <v>1709</v>
      </c>
      <c r="D3" s="41"/>
      <c r="E3" s="42"/>
      <c r="F3" s="15"/>
      <c r="G3" s="15"/>
      <c r="H3" s="16"/>
      <c r="I3" s="40">
        <f>C3</f>
        <v>1709</v>
      </c>
      <c r="J3" s="41"/>
      <c r="K3" s="42"/>
      <c r="L3" s="15"/>
      <c r="M3" s="15"/>
      <c r="N3" s="16"/>
      <c r="O3" s="40">
        <f>I3</f>
        <v>1709</v>
      </c>
      <c r="P3" s="41"/>
      <c r="Q3" s="42"/>
      <c r="R3" s="15"/>
      <c r="S3" s="15"/>
      <c r="T3" s="16"/>
      <c r="U3" s="40">
        <f>O3</f>
        <v>1709</v>
      </c>
      <c r="V3" s="41"/>
      <c r="W3" s="42"/>
      <c r="X3" s="15"/>
      <c r="Y3" s="15"/>
      <c r="Z3" s="16"/>
      <c r="AA3" s="40">
        <f>U3</f>
        <v>1709</v>
      </c>
      <c r="AB3" s="41"/>
      <c r="AC3" s="42"/>
      <c r="AD3" s="15"/>
      <c r="AE3" s="15"/>
    </row>
    <row r="4" spans="1:31" ht="32.1" customHeight="1">
      <c r="A4" s="46"/>
      <c r="B4" s="47"/>
      <c r="C4" s="17" t="s">
        <v>2</v>
      </c>
      <c r="D4" s="17" t="s">
        <v>3</v>
      </c>
      <c r="E4" s="18" t="s">
        <v>4</v>
      </c>
      <c r="F4" s="19" t="s">
        <v>5</v>
      </c>
      <c r="G4" s="19" t="s">
        <v>6</v>
      </c>
      <c r="H4" s="16"/>
      <c r="I4" s="17" t="s">
        <v>2</v>
      </c>
      <c r="J4" s="17" t="s">
        <v>3</v>
      </c>
      <c r="K4" s="18" t="s">
        <v>4</v>
      </c>
      <c r="L4" s="19" t="s">
        <v>5</v>
      </c>
      <c r="M4" s="19" t="s">
        <v>6</v>
      </c>
      <c r="N4" s="16"/>
      <c r="O4" s="17" t="s">
        <v>2</v>
      </c>
      <c r="P4" s="17" t="s">
        <v>3</v>
      </c>
      <c r="Q4" s="18" t="s">
        <v>4</v>
      </c>
      <c r="R4" s="19" t="s">
        <v>5</v>
      </c>
      <c r="S4" s="19" t="s">
        <v>6</v>
      </c>
      <c r="T4" s="16"/>
      <c r="U4" s="17" t="s">
        <v>2</v>
      </c>
      <c r="V4" s="17" t="s">
        <v>3</v>
      </c>
      <c r="W4" s="18" t="s">
        <v>4</v>
      </c>
      <c r="X4" s="19" t="s">
        <v>5</v>
      </c>
      <c r="Y4" s="19" t="s">
        <v>6</v>
      </c>
      <c r="Z4" s="16"/>
      <c r="AA4" s="17" t="s">
        <v>2</v>
      </c>
      <c r="AB4" s="17" t="s">
        <v>3</v>
      </c>
      <c r="AC4" s="18" t="s">
        <v>4</v>
      </c>
      <c r="AD4" s="19" t="s">
        <v>5</v>
      </c>
      <c r="AE4" s="19" t="s">
        <v>6</v>
      </c>
    </row>
    <row r="5" spans="1:31" s="3" customFormat="1" ht="36" customHeight="1">
      <c r="A5" s="48" t="s">
        <v>7</v>
      </c>
      <c r="B5" s="43"/>
      <c r="C5" s="44" t="s">
        <v>23</v>
      </c>
      <c r="D5" s="44"/>
      <c r="E5" s="44"/>
      <c r="F5" s="66"/>
      <c r="G5" s="44"/>
      <c r="H5" s="43" t="s">
        <v>114</v>
      </c>
      <c r="I5" s="44" t="s">
        <v>140</v>
      </c>
      <c r="J5" s="67" t="s">
        <v>111</v>
      </c>
      <c r="K5" s="70">
        <v>15</v>
      </c>
      <c r="L5" s="68">
        <v>56</v>
      </c>
      <c r="M5" s="69">
        <f>K5*L5</f>
        <v>840</v>
      </c>
      <c r="N5" s="43"/>
      <c r="O5" s="44" t="s">
        <v>23</v>
      </c>
      <c r="P5" s="44"/>
      <c r="Q5" s="44"/>
      <c r="R5" s="66"/>
      <c r="S5" s="44"/>
      <c r="T5" s="51"/>
      <c r="U5" s="44" t="s">
        <v>23</v>
      </c>
      <c r="V5" s="44"/>
      <c r="W5" s="44"/>
      <c r="X5" s="66"/>
      <c r="Y5" s="44"/>
      <c r="Z5" s="43"/>
      <c r="AA5" s="44"/>
      <c r="AB5" s="67"/>
      <c r="AC5" s="69"/>
      <c r="AD5" s="69"/>
      <c r="AE5" s="44"/>
    </row>
    <row r="6" spans="1:31" s="3" customFormat="1" ht="36" customHeight="1">
      <c r="A6" s="48"/>
      <c r="B6" s="43"/>
      <c r="C6" s="44"/>
      <c r="D6" s="44"/>
      <c r="E6" s="44"/>
      <c r="F6" s="66"/>
      <c r="G6" s="44"/>
      <c r="H6" s="43"/>
      <c r="I6" s="44"/>
      <c r="J6" s="67"/>
      <c r="K6" s="70"/>
      <c r="L6" s="68"/>
      <c r="M6" s="69"/>
      <c r="N6" s="43"/>
      <c r="O6" s="44"/>
      <c r="P6" s="44"/>
      <c r="Q6" s="44"/>
      <c r="R6" s="66"/>
      <c r="S6" s="44"/>
      <c r="T6" s="51"/>
      <c r="U6" s="44"/>
      <c r="V6" s="44"/>
      <c r="W6" s="44"/>
      <c r="X6" s="66"/>
      <c r="Y6" s="44"/>
      <c r="Z6" s="43"/>
      <c r="AA6" s="44"/>
      <c r="AB6" s="67"/>
      <c r="AC6" s="69"/>
      <c r="AD6" s="69"/>
      <c r="AE6" s="44"/>
    </row>
    <row r="7" spans="1:31" s="11" customFormat="1" ht="50.1" customHeight="1">
      <c r="A7" s="86" t="s">
        <v>8</v>
      </c>
      <c r="B7" s="87" t="s">
        <v>63</v>
      </c>
      <c r="C7" s="12" t="s">
        <v>77</v>
      </c>
      <c r="D7" s="12" t="s">
        <v>126</v>
      </c>
      <c r="E7" s="30" t="s">
        <v>27</v>
      </c>
      <c r="F7" s="12">
        <v>115</v>
      </c>
      <c r="G7" s="12">
        <v>1150</v>
      </c>
      <c r="H7" s="87" t="s">
        <v>115</v>
      </c>
      <c r="I7" s="12" t="s">
        <v>79</v>
      </c>
      <c r="J7" s="12" t="s">
        <v>128</v>
      </c>
      <c r="K7" s="31">
        <v>60</v>
      </c>
      <c r="L7" s="12">
        <v>175</v>
      </c>
      <c r="M7" s="12">
        <f>K7*L7</f>
        <v>10500</v>
      </c>
      <c r="N7" s="87" t="s">
        <v>116</v>
      </c>
      <c r="O7" s="12" t="s">
        <v>45</v>
      </c>
      <c r="P7" s="12" t="s">
        <v>70</v>
      </c>
      <c r="Q7" s="30" t="s">
        <v>53</v>
      </c>
      <c r="R7" s="12">
        <v>79</v>
      </c>
      <c r="S7" s="12">
        <v>158</v>
      </c>
      <c r="T7" s="87" t="s">
        <v>141</v>
      </c>
      <c r="U7" s="12" t="s">
        <v>45</v>
      </c>
      <c r="V7" s="12" t="s">
        <v>70</v>
      </c>
      <c r="W7" s="30" t="s">
        <v>46</v>
      </c>
      <c r="X7" s="12">
        <v>79</v>
      </c>
      <c r="Y7" s="12">
        <v>237</v>
      </c>
      <c r="Z7" s="87"/>
      <c r="AA7" s="12"/>
      <c r="AB7" s="12"/>
      <c r="AC7" s="30"/>
      <c r="AD7" s="12"/>
      <c r="AE7" s="12"/>
    </row>
    <row r="8" spans="1:31" s="11" customFormat="1" ht="50.1" customHeight="1">
      <c r="A8" s="87"/>
      <c r="B8" s="87"/>
      <c r="C8" s="12" t="s">
        <v>76</v>
      </c>
      <c r="D8" s="12" t="s">
        <v>126</v>
      </c>
      <c r="E8" s="30" t="s">
        <v>27</v>
      </c>
      <c r="F8" s="12">
        <v>115</v>
      </c>
      <c r="G8" s="12">
        <v>1150</v>
      </c>
      <c r="H8" s="87"/>
      <c r="I8" s="12" t="s">
        <v>29</v>
      </c>
      <c r="J8" s="12" t="s">
        <v>39</v>
      </c>
      <c r="K8" s="30" t="s">
        <v>30</v>
      </c>
      <c r="L8" s="12">
        <v>170</v>
      </c>
      <c r="M8" s="12">
        <v>255</v>
      </c>
      <c r="N8" s="87"/>
      <c r="O8" s="12" t="s">
        <v>127</v>
      </c>
      <c r="P8" s="12" t="s">
        <v>125</v>
      </c>
      <c r="Q8" s="30" t="s">
        <v>87</v>
      </c>
      <c r="R8" s="12">
        <v>225</v>
      </c>
      <c r="S8" s="12">
        <v>900</v>
      </c>
      <c r="T8" s="87"/>
      <c r="U8" s="12" t="s">
        <v>85</v>
      </c>
      <c r="V8" s="12" t="s">
        <v>119</v>
      </c>
      <c r="W8" s="30" t="s">
        <v>52</v>
      </c>
      <c r="X8" s="12">
        <v>67</v>
      </c>
      <c r="Y8" s="12">
        <v>2680</v>
      </c>
      <c r="Z8" s="87"/>
      <c r="AA8" s="12"/>
      <c r="AB8" s="12"/>
      <c r="AC8" s="30"/>
      <c r="AD8" s="12"/>
      <c r="AE8" s="12"/>
    </row>
    <row r="9" spans="1:31" s="11" customFormat="1" ht="50.1" customHeight="1">
      <c r="A9" s="87"/>
      <c r="B9" s="87"/>
      <c r="C9" s="12" t="s">
        <v>64</v>
      </c>
      <c r="D9" s="12" t="s">
        <v>39</v>
      </c>
      <c r="E9" s="30" t="s">
        <v>30</v>
      </c>
      <c r="F9" s="12">
        <v>170</v>
      </c>
      <c r="G9" s="12">
        <v>255</v>
      </c>
      <c r="H9" s="87"/>
      <c r="I9" s="12" t="s">
        <v>166</v>
      </c>
      <c r="J9" s="12" t="s">
        <v>167</v>
      </c>
      <c r="K9" s="30" t="s">
        <v>142</v>
      </c>
      <c r="L9" s="12">
        <v>178</v>
      </c>
      <c r="M9" s="12">
        <v>9078</v>
      </c>
      <c r="N9" s="87"/>
      <c r="O9" s="12" t="s">
        <v>26</v>
      </c>
      <c r="P9" s="12" t="s">
        <v>44</v>
      </c>
      <c r="Q9" s="30" t="s">
        <v>31</v>
      </c>
      <c r="R9" s="12">
        <v>36</v>
      </c>
      <c r="S9" s="12">
        <v>540</v>
      </c>
      <c r="T9" s="87"/>
      <c r="U9" s="12" t="s">
        <v>26</v>
      </c>
      <c r="V9" s="12" t="s">
        <v>44</v>
      </c>
      <c r="W9" s="31">
        <v>12</v>
      </c>
      <c r="X9" s="12">
        <v>36</v>
      </c>
      <c r="Y9" s="12">
        <f>W9*X9</f>
        <v>432</v>
      </c>
      <c r="Z9" s="87"/>
      <c r="AA9" s="12"/>
      <c r="AB9" s="12"/>
      <c r="AC9" s="30"/>
      <c r="AD9" s="12"/>
      <c r="AE9" s="12"/>
    </row>
    <row r="10" spans="1:31" s="11" customFormat="1" ht="50.1" customHeight="1">
      <c r="A10" s="87"/>
      <c r="B10" s="87"/>
      <c r="C10" s="12" t="s">
        <v>47</v>
      </c>
      <c r="D10" s="12" t="s">
        <v>39</v>
      </c>
      <c r="E10" s="30" t="s">
        <v>30</v>
      </c>
      <c r="F10" s="12">
        <v>100</v>
      </c>
      <c r="G10" s="12">
        <v>150</v>
      </c>
      <c r="H10" s="87"/>
      <c r="I10" s="12" t="s">
        <v>123</v>
      </c>
      <c r="J10" s="12" t="s">
        <v>131</v>
      </c>
      <c r="K10" s="30" t="s">
        <v>135</v>
      </c>
      <c r="L10" s="12">
        <v>27</v>
      </c>
      <c r="M10" s="12">
        <v>2376</v>
      </c>
      <c r="N10" s="87"/>
      <c r="O10" s="12" t="s">
        <v>50</v>
      </c>
      <c r="P10" s="12" t="s">
        <v>66</v>
      </c>
      <c r="Q10" s="30" t="s">
        <v>28</v>
      </c>
      <c r="R10" s="12">
        <v>55</v>
      </c>
      <c r="S10" s="12">
        <v>1100</v>
      </c>
      <c r="T10" s="87"/>
      <c r="U10" s="12" t="s">
        <v>120</v>
      </c>
      <c r="V10" s="12" t="s">
        <v>128</v>
      </c>
      <c r="W10" s="31">
        <v>105</v>
      </c>
      <c r="X10" s="12">
        <v>175</v>
      </c>
      <c r="Y10" s="12">
        <f>W10*X10</f>
        <v>18375</v>
      </c>
      <c r="Z10" s="87"/>
      <c r="AA10" s="12"/>
      <c r="AB10" s="12"/>
      <c r="AC10" s="30"/>
      <c r="AD10" s="12"/>
      <c r="AE10" s="12"/>
    </row>
    <row r="11" spans="1:31" s="11" customFormat="1" ht="50.1" customHeight="1">
      <c r="A11" s="87"/>
      <c r="B11" s="87"/>
      <c r="C11" s="12" t="s">
        <v>48</v>
      </c>
      <c r="D11" s="12" t="s">
        <v>39</v>
      </c>
      <c r="E11" s="30" t="s">
        <v>49</v>
      </c>
      <c r="F11" s="12">
        <v>175</v>
      </c>
      <c r="G11" s="12">
        <v>53</v>
      </c>
      <c r="H11" s="87"/>
      <c r="I11" s="12"/>
      <c r="J11" s="12"/>
      <c r="K11" s="30"/>
      <c r="L11" s="12"/>
      <c r="M11" s="12"/>
      <c r="N11" s="87"/>
      <c r="O11" s="12" t="s">
        <v>29</v>
      </c>
      <c r="P11" s="12" t="s">
        <v>39</v>
      </c>
      <c r="Q11" s="30" t="s">
        <v>30</v>
      </c>
      <c r="R11" s="12">
        <v>170</v>
      </c>
      <c r="S11" s="12">
        <v>255</v>
      </c>
      <c r="T11" s="87"/>
      <c r="U11" s="12" t="s">
        <v>50</v>
      </c>
      <c r="V11" s="12" t="s">
        <v>66</v>
      </c>
      <c r="W11" s="30" t="s">
        <v>31</v>
      </c>
      <c r="X11" s="12">
        <v>55</v>
      </c>
      <c r="Y11" s="12">
        <v>825</v>
      </c>
      <c r="Z11" s="87"/>
      <c r="AA11" s="12"/>
      <c r="AB11" s="12"/>
      <c r="AC11" s="30"/>
      <c r="AD11" s="12"/>
      <c r="AE11" s="12"/>
    </row>
    <row r="12" spans="1:31" s="11" customFormat="1" ht="50.1" customHeight="1">
      <c r="A12" s="87"/>
      <c r="B12" s="87"/>
      <c r="C12" s="12" t="s">
        <v>50</v>
      </c>
      <c r="D12" s="12" t="s">
        <v>66</v>
      </c>
      <c r="E12" s="30" t="s">
        <v>61</v>
      </c>
      <c r="F12" s="12">
        <v>55</v>
      </c>
      <c r="G12" s="12">
        <v>1925</v>
      </c>
      <c r="H12" s="87"/>
      <c r="I12" s="12"/>
      <c r="J12" s="12"/>
      <c r="K12" s="30"/>
      <c r="L12" s="12"/>
      <c r="M12" s="12"/>
      <c r="N12" s="87"/>
      <c r="O12" s="12" t="s">
        <v>78</v>
      </c>
      <c r="P12" s="12" t="s">
        <v>65</v>
      </c>
      <c r="Q12" s="31">
        <v>72</v>
      </c>
      <c r="R12" s="12">
        <v>142</v>
      </c>
      <c r="S12" s="12">
        <f>Q12*R12</f>
        <v>10224</v>
      </c>
      <c r="T12" s="87"/>
      <c r="U12" s="12" t="s">
        <v>80</v>
      </c>
      <c r="V12" s="12" t="s">
        <v>134</v>
      </c>
      <c r="W12" s="31">
        <v>15</v>
      </c>
      <c r="X12" s="12">
        <v>78</v>
      </c>
      <c r="Y12" s="12">
        <f>W12*X12</f>
        <v>1170</v>
      </c>
      <c r="Z12" s="87"/>
      <c r="AA12" s="12"/>
      <c r="AB12" s="12"/>
      <c r="AC12" s="30"/>
      <c r="AD12" s="12"/>
      <c r="AE12" s="12"/>
    </row>
    <row r="13" spans="1:31" s="11" customFormat="1" ht="50.1" customHeight="1">
      <c r="A13" s="87"/>
      <c r="B13" s="87"/>
      <c r="C13" s="12" t="s">
        <v>144</v>
      </c>
      <c r="D13" s="12" t="s">
        <v>68</v>
      </c>
      <c r="E13" s="30" t="s">
        <v>118</v>
      </c>
      <c r="F13" s="12">
        <v>192</v>
      </c>
      <c r="G13" s="12">
        <v>24960</v>
      </c>
      <c r="H13" s="87"/>
      <c r="I13" s="12"/>
      <c r="J13" s="12"/>
      <c r="K13" s="30"/>
      <c r="L13" s="12"/>
      <c r="M13" s="12"/>
      <c r="N13" s="87"/>
      <c r="O13" s="12" t="s">
        <v>92</v>
      </c>
      <c r="P13" s="12" t="s">
        <v>65</v>
      </c>
      <c r="Q13" s="30" t="s">
        <v>143</v>
      </c>
      <c r="R13" s="12">
        <v>132</v>
      </c>
      <c r="S13" s="12">
        <v>9108</v>
      </c>
      <c r="T13" s="87"/>
      <c r="U13" s="12" t="s">
        <v>168</v>
      </c>
      <c r="V13" s="12" t="s">
        <v>73</v>
      </c>
      <c r="W13" s="30" t="s">
        <v>136</v>
      </c>
      <c r="X13" s="12">
        <v>175</v>
      </c>
      <c r="Y13" s="12">
        <v>175</v>
      </c>
      <c r="Z13" s="87"/>
      <c r="AA13" s="12"/>
      <c r="AB13" s="12"/>
      <c r="AC13" s="30"/>
      <c r="AD13" s="12"/>
      <c r="AE13" s="12"/>
    </row>
    <row r="14" spans="1:31" s="11" customFormat="1" ht="50.1" customHeight="1">
      <c r="A14" s="87"/>
      <c r="B14" s="87"/>
      <c r="C14" s="12" t="s">
        <v>158</v>
      </c>
      <c r="D14" s="12" t="s">
        <v>169</v>
      </c>
      <c r="E14" s="30" t="s">
        <v>46</v>
      </c>
      <c r="F14" s="12">
        <v>150</v>
      </c>
      <c r="G14" s="12">
        <v>450</v>
      </c>
      <c r="H14" s="87"/>
      <c r="I14" s="12"/>
      <c r="J14" s="12"/>
      <c r="K14" s="30"/>
      <c r="L14" s="12"/>
      <c r="M14" s="12"/>
      <c r="N14" s="87"/>
      <c r="O14" s="12" t="s">
        <v>110</v>
      </c>
      <c r="P14" s="12" t="s">
        <v>130</v>
      </c>
      <c r="Q14" s="30" t="s">
        <v>28</v>
      </c>
      <c r="R14" s="12">
        <v>81</v>
      </c>
      <c r="S14" s="12">
        <v>1620</v>
      </c>
      <c r="T14" s="87"/>
      <c r="U14" s="12"/>
      <c r="V14" s="12"/>
      <c r="W14" s="30"/>
      <c r="X14" s="12"/>
      <c r="Y14" s="12"/>
      <c r="Z14" s="87"/>
      <c r="AA14" s="12"/>
      <c r="AB14" s="12"/>
      <c r="AC14" s="30"/>
      <c r="AD14" s="12"/>
      <c r="AE14" s="12"/>
    </row>
    <row r="15" spans="1:31" s="11" customFormat="1" ht="50.1" customHeight="1">
      <c r="A15" s="87"/>
      <c r="B15" s="87"/>
      <c r="C15" s="12" t="s">
        <v>122</v>
      </c>
      <c r="D15" s="12" t="s">
        <v>67</v>
      </c>
      <c r="E15" s="30" t="s">
        <v>51</v>
      </c>
      <c r="F15" s="12">
        <v>123</v>
      </c>
      <c r="G15" s="12">
        <v>3075</v>
      </c>
      <c r="H15" s="87"/>
      <c r="I15" s="12"/>
      <c r="J15" s="12"/>
      <c r="K15" s="30"/>
      <c r="L15" s="12"/>
      <c r="M15" s="12"/>
      <c r="N15" s="87"/>
      <c r="O15" s="12"/>
      <c r="P15" s="12"/>
      <c r="Q15" s="30"/>
      <c r="R15" s="12"/>
      <c r="S15" s="12"/>
      <c r="T15" s="87"/>
      <c r="U15" s="12"/>
      <c r="V15" s="12"/>
      <c r="W15" s="30"/>
      <c r="X15" s="12"/>
      <c r="Y15" s="12"/>
      <c r="Z15" s="87"/>
      <c r="AA15" s="12"/>
      <c r="AB15" s="12"/>
      <c r="AC15" s="30"/>
      <c r="AD15" s="12"/>
      <c r="AE15" s="12"/>
    </row>
    <row r="16" spans="1:31" s="11" customFormat="1" ht="50.1" customHeight="1">
      <c r="A16" s="86" t="s">
        <v>9</v>
      </c>
      <c r="B16" s="87" t="s">
        <v>24</v>
      </c>
      <c r="C16" s="12" t="s">
        <v>193</v>
      </c>
      <c r="D16" s="12" t="s">
        <v>194</v>
      </c>
      <c r="E16" s="31">
        <v>60</v>
      </c>
      <c r="F16" s="12">
        <v>54</v>
      </c>
      <c r="G16" s="12">
        <f>E16*F16</f>
        <v>3240</v>
      </c>
      <c r="H16" s="87" t="s">
        <v>102</v>
      </c>
      <c r="I16" s="12" t="s">
        <v>45</v>
      </c>
      <c r="J16" s="12" t="s">
        <v>70</v>
      </c>
      <c r="K16" s="30" t="s">
        <v>60</v>
      </c>
      <c r="L16" s="12">
        <v>79</v>
      </c>
      <c r="M16" s="12">
        <v>79</v>
      </c>
      <c r="N16" s="87" t="s">
        <v>117</v>
      </c>
      <c r="O16" s="12" t="s">
        <v>45</v>
      </c>
      <c r="P16" s="12" t="s">
        <v>70</v>
      </c>
      <c r="Q16" s="30" t="s">
        <v>54</v>
      </c>
      <c r="R16" s="12">
        <v>79</v>
      </c>
      <c r="S16" s="12">
        <v>395</v>
      </c>
      <c r="T16" s="87" t="s">
        <v>145</v>
      </c>
      <c r="U16" s="12" t="s">
        <v>146</v>
      </c>
      <c r="V16" s="12" t="s">
        <v>39</v>
      </c>
      <c r="W16" s="30" t="s">
        <v>30</v>
      </c>
      <c r="X16" s="12">
        <v>170</v>
      </c>
      <c r="Y16" s="12">
        <v>255</v>
      </c>
      <c r="Z16" s="87"/>
      <c r="AA16" s="12"/>
      <c r="AB16" s="12"/>
      <c r="AC16" s="30"/>
      <c r="AD16" s="12"/>
      <c r="AE16" s="12"/>
    </row>
    <row r="17" spans="1:34" s="11" customFormat="1" ht="50.1" customHeight="1">
      <c r="A17" s="87"/>
      <c r="B17" s="87"/>
      <c r="C17" s="12" t="s">
        <v>94</v>
      </c>
      <c r="D17" s="12" t="s">
        <v>128</v>
      </c>
      <c r="E17" s="30" t="s">
        <v>27</v>
      </c>
      <c r="F17" s="12">
        <v>175</v>
      </c>
      <c r="G17" s="12">
        <v>1750</v>
      </c>
      <c r="H17" s="87"/>
      <c r="I17" s="12" t="s">
        <v>74</v>
      </c>
      <c r="J17" s="12" t="s">
        <v>44</v>
      </c>
      <c r="K17" s="30" t="s">
        <v>55</v>
      </c>
      <c r="L17" s="12">
        <v>36</v>
      </c>
      <c r="M17" s="12">
        <v>288</v>
      </c>
      <c r="N17" s="87"/>
      <c r="O17" s="12" t="s">
        <v>48</v>
      </c>
      <c r="P17" s="12" t="s">
        <v>39</v>
      </c>
      <c r="Q17" s="30" t="s">
        <v>49</v>
      </c>
      <c r="R17" s="12">
        <v>175</v>
      </c>
      <c r="S17" s="12">
        <v>53</v>
      </c>
      <c r="T17" s="87"/>
      <c r="U17" s="12" t="s">
        <v>147</v>
      </c>
      <c r="V17" s="12" t="s">
        <v>69</v>
      </c>
      <c r="W17" s="30" t="s">
        <v>54</v>
      </c>
      <c r="X17" s="12">
        <v>262</v>
      </c>
      <c r="Y17" s="12">
        <v>1310</v>
      </c>
      <c r="Z17" s="87"/>
      <c r="AA17" s="12"/>
      <c r="AB17" s="12"/>
      <c r="AC17" s="30"/>
      <c r="AD17" s="12"/>
      <c r="AE17" s="12"/>
    </row>
    <row r="18" spans="1:34" s="11" customFormat="1" ht="50.1" customHeight="1">
      <c r="A18" s="87"/>
      <c r="B18" s="87"/>
      <c r="C18" s="12" t="s">
        <v>29</v>
      </c>
      <c r="D18" s="12" t="s">
        <v>39</v>
      </c>
      <c r="E18" s="30" t="s">
        <v>30</v>
      </c>
      <c r="F18" s="12">
        <v>170</v>
      </c>
      <c r="G18" s="12">
        <v>255</v>
      </c>
      <c r="H18" s="87"/>
      <c r="I18" s="12" t="s">
        <v>106</v>
      </c>
      <c r="J18" s="12" t="s">
        <v>105</v>
      </c>
      <c r="K18" s="30" t="s">
        <v>59</v>
      </c>
      <c r="L18" s="12">
        <v>135</v>
      </c>
      <c r="M18" s="12">
        <v>540</v>
      </c>
      <c r="N18" s="87"/>
      <c r="O18" s="12" t="s">
        <v>148</v>
      </c>
      <c r="P18" s="12" t="s">
        <v>69</v>
      </c>
      <c r="Q18" s="30" t="s">
        <v>27</v>
      </c>
      <c r="R18" s="12">
        <v>247</v>
      </c>
      <c r="S18" s="12">
        <v>2470</v>
      </c>
      <c r="T18" s="87"/>
      <c r="U18" s="12" t="s">
        <v>122</v>
      </c>
      <c r="V18" s="12" t="s">
        <v>67</v>
      </c>
      <c r="W18" s="30" t="s">
        <v>28</v>
      </c>
      <c r="X18" s="12">
        <v>123</v>
      </c>
      <c r="Y18" s="12">
        <v>2460</v>
      </c>
      <c r="Z18" s="87"/>
      <c r="AA18" s="12"/>
      <c r="AB18" s="12"/>
      <c r="AC18" s="30"/>
      <c r="AD18" s="12"/>
      <c r="AE18" s="12"/>
    </row>
    <row r="19" spans="1:34" s="11" customFormat="1" ht="50.1" customHeight="1">
      <c r="A19" s="87"/>
      <c r="B19" s="87"/>
      <c r="C19" s="12" t="s">
        <v>81</v>
      </c>
      <c r="D19" s="12" t="s">
        <v>72</v>
      </c>
      <c r="E19" s="30" t="s">
        <v>56</v>
      </c>
      <c r="F19" s="12">
        <v>75</v>
      </c>
      <c r="G19" s="12">
        <v>3375</v>
      </c>
      <c r="H19" s="87"/>
      <c r="I19" s="12" t="s">
        <v>80</v>
      </c>
      <c r="J19" s="12" t="s">
        <v>134</v>
      </c>
      <c r="K19" s="30" t="s">
        <v>149</v>
      </c>
      <c r="L19" s="12">
        <v>78</v>
      </c>
      <c r="M19" s="12">
        <v>8424</v>
      </c>
      <c r="N19" s="87"/>
      <c r="O19" s="12" t="s">
        <v>112</v>
      </c>
      <c r="P19" s="12" t="s">
        <v>71</v>
      </c>
      <c r="Q19" s="31">
        <v>102</v>
      </c>
      <c r="R19" s="12">
        <v>75</v>
      </c>
      <c r="S19" s="12">
        <f>Q19*R19</f>
        <v>7650</v>
      </c>
      <c r="T19" s="87"/>
      <c r="U19" s="12" t="s">
        <v>137</v>
      </c>
      <c r="V19" s="12" t="s">
        <v>129</v>
      </c>
      <c r="W19" s="31">
        <v>35</v>
      </c>
      <c r="X19" s="12">
        <v>40</v>
      </c>
      <c r="Y19" s="12">
        <f>W19*X19</f>
        <v>1400</v>
      </c>
      <c r="Z19" s="87"/>
      <c r="AA19" s="12"/>
      <c r="AB19" s="12"/>
      <c r="AC19" s="30"/>
      <c r="AD19" s="12"/>
      <c r="AE19" s="12"/>
    </row>
    <row r="20" spans="1:34" s="11" customFormat="1" ht="50.1" customHeight="1">
      <c r="A20" s="87"/>
      <c r="B20" s="87"/>
      <c r="C20" s="12" t="s">
        <v>195</v>
      </c>
      <c r="D20" s="12" t="s">
        <v>72</v>
      </c>
      <c r="E20" s="32">
        <v>45</v>
      </c>
      <c r="F20" s="12">
        <v>55</v>
      </c>
      <c r="G20" s="12">
        <f>E20*F20</f>
        <v>2475</v>
      </c>
      <c r="H20" s="87"/>
      <c r="I20" s="12"/>
      <c r="J20" s="12"/>
      <c r="K20" s="30"/>
      <c r="L20" s="12"/>
      <c r="M20" s="12"/>
      <c r="N20" s="87"/>
      <c r="O20" s="12" t="s">
        <v>150</v>
      </c>
      <c r="P20" s="12" t="s">
        <v>42</v>
      </c>
      <c r="Q20" s="30" t="s">
        <v>31</v>
      </c>
      <c r="R20" s="12">
        <v>320</v>
      </c>
      <c r="S20" s="12">
        <v>4800</v>
      </c>
      <c r="T20" s="87"/>
      <c r="U20" s="12" t="s">
        <v>170</v>
      </c>
      <c r="V20" s="12" t="s">
        <v>171</v>
      </c>
      <c r="W20" s="31">
        <v>69</v>
      </c>
      <c r="X20" s="12">
        <v>73</v>
      </c>
      <c r="Y20" s="12">
        <f>W20*X20</f>
        <v>5037</v>
      </c>
      <c r="Z20" s="87"/>
      <c r="AA20" s="12"/>
      <c r="AB20" s="12"/>
      <c r="AC20" s="30"/>
      <c r="AD20" s="12"/>
      <c r="AE20" s="12"/>
    </row>
    <row r="21" spans="1:34" s="11" customFormat="1" ht="50.1" customHeight="1">
      <c r="A21" s="87"/>
      <c r="B21" s="87"/>
      <c r="C21" s="12"/>
      <c r="D21" s="12"/>
      <c r="E21" s="30"/>
      <c r="F21" s="12"/>
      <c r="G21" s="12"/>
      <c r="H21" s="87"/>
      <c r="I21" s="12"/>
      <c r="J21" s="12"/>
      <c r="K21" s="30"/>
      <c r="L21" s="12"/>
      <c r="M21" s="12"/>
      <c r="N21" s="87"/>
      <c r="O21" s="12" t="s">
        <v>29</v>
      </c>
      <c r="P21" s="12" t="s">
        <v>39</v>
      </c>
      <c r="Q21" s="30" t="s">
        <v>30</v>
      </c>
      <c r="R21" s="12">
        <v>170</v>
      </c>
      <c r="S21" s="12">
        <v>255</v>
      </c>
      <c r="T21" s="87"/>
      <c r="U21" s="12" t="s">
        <v>151</v>
      </c>
      <c r="V21" s="12" t="s">
        <v>172</v>
      </c>
      <c r="W21" s="30" t="s">
        <v>58</v>
      </c>
      <c r="X21" s="12">
        <v>170</v>
      </c>
      <c r="Y21" s="12">
        <v>170</v>
      </c>
      <c r="Z21" s="87"/>
      <c r="AA21" s="12"/>
      <c r="AB21" s="12"/>
      <c r="AC21" s="30"/>
      <c r="AD21" s="12"/>
      <c r="AE21" s="12"/>
    </row>
    <row r="22" spans="1:34" s="11" customFormat="1" ht="50.1" customHeight="1">
      <c r="A22" s="88" t="s">
        <v>20</v>
      </c>
      <c r="B22" s="90" t="s">
        <v>21</v>
      </c>
      <c r="C22" s="12" t="s">
        <v>33</v>
      </c>
      <c r="D22" s="12" t="s">
        <v>39</v>
      </c>
      <c r="E22" s="30" t="s">
        <v>30</v>
      </c>
      <c r="F22" s="12">
        <v>95</v>
      </c>
      <c r="G22" s="12">
        <v>143</v>
      </c>
      <c r="H22" s="90" t="s">
        <v>21</v>
      </c>
      <c r="I22" s="12" t="s">
        <v>33</v>
      </c>
      <c r="J22" s="12" t="s">
        <v>39</v>
      </c>
      <c r="K22" s="30" t="s">
        <v>30</v>
      </c>
      <c r="L22" s="12">
        <v>95</v>
      </c>
      <c r="M22" s="12">
        <v>143</v>
      </c>
      <c r="N22" s="90" t="s">
        <v>21</v>
      </c>
      <c r="O22" s="12" t="s">
        <v>33</v>
      </c>
      <c r="P22" s="12" t="s">
        <v>39</v>
      </c>
      <c r="Q22" s="30" t="s">
        <v>30</v>
      </c>
      <c r="R22" s="12">
        <v>95</v>
      </c>
      <c r="S22" s="12">
        <v>143</v>
      </c>
      <c r="T22" s="90" t="s">
        <v>21</v>
      </c>
      <c r="U22" s="12" t="s">
        <v>33</v>
      </c>
      <c r="V22" s="12" t="s">
        <v>39</v>
      </c>
      <c r="W22" s="30" t="s">
        <v>30</v>
      </c>
      <c r="X22" s="12">
        <v>95</v>
      </c>
      <c r="Y22" s="12">
        <v>143</v>
      </c>
      <c r="Z22" s="92"/>
      <c r="AA22" s="12"/>
      <c r="AB22" s="12"/>
      <c r="AC22" s="30"/>
      <c r="AD22" s="12"/>
      <c r="AE22" s="12"/>
    </row>
    <row r="23" spans="1:34" s="11" customFormat="1" ht="50.1" customHeight="1">
      <c r="A23" s="89"/>
      <c r="B23" s="91"/>
      <c r="C23" s="12" t="s">
        <v>173</v>
      </c>
      <c r="D23" s="12" t="s">
        <v>38</v>
      </c>
      <c r="E23" s="30" t="s">
        <v>37</v>
      </c>
      <c r="F23" s="12"/>
      <c r="G23" s="12"/>
      <c r="H23" s="91"/>
      <c r="I23" s="12" t="s">
        <v>103</v>
      </c>
      <c r="J23" s="12" t="s">
        <v>38</v>
      </c>
      <c r="K23" s="30" t="s">
        <v>37</v>
      </c>
      <c r="L23" s="12"/>
      <c r="M23" s="12"/>
      <c r="N23" s="91"/>
      <c r="O23" s="12" t="s">
        <v>88</v>
      </c>
      <c r="P23" s="12" t="s">
        <v>75</v>
      </c>
      <c r="Q23" s="30" t="s">
        <v>37</v>
      </c>
      <c r="R23" s="12"/>
      <c r="S23" s="12"/>
      <c r="T23" s="91"/>
      <c r="U23" s="12" t="s">
        <v>132</v>
      </c>
      <c r="V23" s="12" t="s">
        <v>75</v>
      </c>
      <c r="W23" s="30" t="s">
        <v>37</v>
      </c>
      <c r="X23" s="12"/>
      <c r="Y23" s="12"/>
      <c r="Z23" s="93"/>
      <c r="AA23" s="12"/>
      <c r="AB23" s="12"/>
      <c r="AC23" s="30"/>
      <c r="AD23" s="12"/>
      <c r="AE23" s="12"/>
    </row>
    <row r="24" spans="1:34" s="11" customFormat="1" ht="50.1" customHeight="1">
      <c r="A24" s="86" t="s">
        <v>109</v>
      </c>
      <c r="B24" s="87" t="s">
        <v>113</v>
      </c>
      <c r="C24" s="12" t="s">
        <v>57</v>
      </c>
      <c r="D24" s="12" t="s">
        <v>69</v>
      </c>
      <c r="E24" s="30" t="s">
        <v>34</v>
      </c>
      <c r="F24" s="12">
        <v>290</v>
      </c>
      <c r="G24" s="12">
        <v>580</v>
      </c>
      <c r="H24" s="87" t="s">
        <v>25</v>
      </c>
      <c r="I24" s="12" t="s">
        <v>33</v>
      </c>
      <c r="J24" s="12" t="s">
        <v>39</v>
      </c>
      <c r="K24" s="30" t="s">
        <v>30</v>
      </c>
      <c r="L24" s="12">
        <v>95</v>
      </c>
      <c r="M24" s="12">
        <v>143</v>
      </c>
      <c r="N24" s="87" t="s">
        <v>156</v>
      </c>
      <c r="O24" s="12" t="s">
        <v>57</v>
      </c>
      <c r="P24" s="12" t="s">
        <v>69</v>
      </c>
      <c r="Q24" s="30" t="s">
        <v>34</v>
      </c>
      <c r="R24" s="12">
        <v>290</v>
      </c>
      <c r="S24" s="12">
        <v>580</v>
      </c>
      <c r="T24" s="87" t="s">
        <v>22</v>
      </c>
      <c r="U24" s="12" t="s">
        <v>152</v>
      </c>
      <c r="V24" s="12" t="s">
        <v>40</v>
      </c>
      <c r="W24" s="30" t="s">
        <v>108</v>
      </c>
      <c r="X24" s="12">
        <v>90</v>
      </c>
      <c r="Y24" s="12">
        <v>270</v>
      </c>
      <c r="Z24" s="87"/>
      <c r="AA24" s="12"/>
      <c r="AB24" s="12"/>
      <c r="AC24" s="30"/>
      <c r="AD24" s="12"/>
      <c r="AE24" s="12"/>
    </row>
    <row r="25" spans="1:34" s="11" customFormat="1" ht="50.1" customHeight="1">
      <c r="A25" s="87"/>
      <c r="B25" s="87"/>
      <c r="C25" s="12" t="s">
        <v>47</v>
      </c>
      <c r="D25" s="12" t="s">
        <v>39</v>
      </c>
      <c r="E25" s="30" t="s">
        <v>30</v>
      </c>
      <c r="F25" s="12">
        <v>100</v>
      </c>
      <c r="G25" s="12">
        <v>150</v>
      </c>
      <c r="H25" s="87"/>
      <c r="I25" s="12" t="s">
        <v>191</v>
      </c>
      <c r="J25" s="12" t="s">
        <v>192</v>
      </c>
      <c r="K25" s="31">
        <v>8</v>
      </c>
      <c r="L25" s="12">
        <v>138</v>
      </c>
      <c r="M25" s="12">
        <f>L25*K25</f>
        <v>1104</v>
      </c>
      <c r="N25" s="87"/>
      <c r="O25" s="12" t="s">
        <v>174</v>
      </c>
      <c r="P25" s="12" t="s">
        <v>128</v>
      </c>
      <c r="Q25" s="30" t="s">
        <v>27</v>
      </c>
      <c r="R25" s="12">
        <v>135</v>
      </c>
      <c r="S25" s="12">
        <v>1350</v>
      </c>
      <c r="T25" s="87"/>
      <c r="U25" s="12" t="s">
        <v>57</v>
      </c>
      <c r="V25" s="12" t="s">
        <v>69</v>
      </c>
      <c r="W25" s="30" t="s">
        <v>58</v>
      </c>
      <c r="X25" s="12">
        <v>290</v>
      </c>
      <c r="Y25" s="12">
        <v>290</v>
      </c>
      <c r="Z25" s="87"/>
      <c r="AA25" s="12"/>
      <c r="AB25" s="12"/>
      <c r="AC25" s="30"/>
      <c r="AD25" s="12"/>
      <c r="AE25" s="12"/>
    </row>
    <row r="26" spans="1:34" s="11" customFormat="1" ht="50.1" customHeight="1">
      <c r="A26" s="87"/>
      <c r="B26" s="87"/>
      <c r="C26" s="12" t="s">
        <v>104</v>
      </c>
      <c r="D26" s="12" t="s">
        <v>93</v>
      </c>
      <c r="E26" s="31">
        <v>18</v>
      </c>
      <c r="F26" s="12">
        <v>73</v>
      </c>
      <c r="G26" s="12">
        <f>E26*F26</f>
        <v>1314</v>
      </c>
      <c r="H26" s="87"/>
      <c r="I26" s="12" t="s">
        <v>89</v>
      </c>
      <c r="J26" s="12" t="s">
        <v>128</v>
      </c>
      <c r="K26" s="30" t="s">
        <v>55</v>
      </c>
      <c r="L26" s="12">
        <v>55</v>
      </c>
      <c r="M26" s="12">
        <v>440</v>
      </c>
      <c r="N26" s="87"/>
      <c r="O26" s="12" t="s">
        <v>175</v>
      </c>
      <c r="P26" s="12" t="s">
        <v>176</v>
      </c>
      <c r="Q26" s="30" t="s">
        <v>100</v>
      </c>
      <c r="R26" s="12">
        <v>67</v>
      </c>
      <c r="S26" s="12">
        <v>4020</v>
      </c>
      <c r="T26" s="87"/>
      <c r="U26" s="12" t="s">
        <v>157</v>
      </c>
      <c r="V26" s="12" t="s">
        <v>41</v>
      </c>
      <c r="W26" s="30" t="s">
        <v>59</v>
      </c>
      <c r="X26" s="12">
        <v>300</v>
      </c>
      <c r="Y26" s="12">
        <v>1200</v>
      </c>
      <c r="Z26" s="87"/>
      <c r="AA26" s="12"/>
      <c r="AB26" s="12"/>
      <c r="AC26" s="30"/>
      <c r="AD26" s="12"/>
      <c r="AE26" s="12"/>
    </row>
    <row r="27" spans="1:34" s="11" customFormat="1" ht="50.1" customHeight="1">
      <c r="A27" s="87"/>
      <c r="B27" s="87"/>
      <c r="C27" s="12" t="s">
        <v>177</v>
      </c>
      <c r="D27" s="12" t="s">
        <v>124</v>
      </c>
      <c r="E27" s="30" t="s">
        <v>61</v>
      </c>
      <c r="F27" s="12">
        <v>75</v>
      </c>
      <c r="G27" s="12">
        <v>2625</v>
      </c>
      <c r="H27" s="87"/>
      <c r="I27" s="12" t="s">
        <v>86</v>
      </c>
      <c r="J27" s="12" t="s">
        <v>90</v>
      </c>
      <c r="K27" s="30" t="s">
        <v>101</v>
      </c>
      <c r="L27" s="12">
        <v>27</v>
      </c>
      <c r="M27" s="12">
        <v>1431</v>
      </c>
      <c r="N27" s="87"/>
      <c r="O27" s="12"/>
      <c r="P27" s="12"/>
      <c r="Q27" s="30"/>
      <c r="R27" s="12"/>
      <c r="S27" s="12"/>
      <c r="T27" s="87"/>
      <c r="U27" s="12" t="s">
        <v>35</v>
      </c>
      <c r="V27" s="12" t="s">
        <v>42</v>
      </c>
      <c r="W27" s="30" t="s">
        <v>153</v>
      </c>
      <c r="X27" s="12">
        <v>115</v>
      </c>
      <c r="Y27" s="12">
        <v>288</v>
      </c>
      <c r="Z27" s="87"/>
      <c r="AA27" s="12"/>
      <c r="AB27" s="12"/>
      <c r="AC27" s="30"/>
      <c r="AD27" s="12"/>
      <c r="AE27" s="12"/>
    </row>
    <row r="28" spans="1:34" s="11" customFormat="1" ht="50.1" customHeight="1">
      <c r="A28" s="87"/>
      <c r="B28" s="87"/>
      <c r="C28" s="12" t="s">
        <v>74</v>
      </c>
      <c r="D28" s="12" t="s">
        <v>44</v>
      </c>
      <c r="E28" s="31">
        <v>5</v>
      </c>
      <c r="F28" s="12">
        <v>36</v>
      </c>
      <c r="G28" s="12">
        <f>E28*F28</f>
        <v>180</v>
      </c>
      <c r="H28" s="87"/>
      <c r="I28" s="12" t="s">
        <v>32</v>
      </c>
      <c r="J28" s="12" t="s">
        <v>178</v>
      </c>
      <c r="K28" s="30" t="s">
        <v>54</v>
      </c>
      <c r="L28" s="12">
        <v>70</v>
      </c>
      <c r="M28" s="12">
        <v>350</v>
      </c>
      <c r="N28" s="87"/>
      <c r="O28" s="12"/>
      <c r="P28" s="12"/>
      <c r="Q28" s="30"/>
      <c r="R28" s="12"/>
      <c r="S28" s="12"/>
      <c r="T28" s="87"/>
      <c r="U28" s="12" t="s">
        <v>36</v>
      </c>
      <c r="V28" s="12" t="s">
        <v>43</v>
      </c>
      <c r="W28" s="30" t="s">
        <v>34</v>
      </c>
      <c r="X28" s="12">
        <v>790</v>
      </c>
      <c r="Y28" s="12">
        <v>1580</v>
      </c>
      <c r="Z28" s="87"/>
      <c r="AA28" s="12"/>
      <c r="AB28" s="12"/>
      <c r="AC28" s="30"/>
      <c r="AD28" s="12"/>
      <c r="AE28" s="12"/>
    </row>
    <row r="29" spans="1:34" s="11" customFormat="1" ht="50.1" customHeight="1">
      <c r="A29" s="87"/>
      <c r="B29" s="87"/>
      <c r="C29" s="12"/>
      <c r="D29" s="12"/>
      <c r="E29" s="30"/>
      <c r="F29" s="12"/>
      <c r="G29" s="12"/>
      <c r="H29" s="87"/>
      <c r="I29" s="12"/>
      <c r="J29" s="12"/>
      <c r="K29" s="30"/>
      <c r="L29" s="12"/>
      <c r="M29" s="12"/>
      <c r="N29" s="87"/>
      <c r="O29" s="12"/>
      <c r="P29" s="12"/>
      <c r="Q29" s="30"/>
      <c r="R29" s="12"/>
      <c r="S29" s="12"/>
      <c r="T29" s="87"/>
      <c r="U29" s="12" t="s">
        <v>154</v>
      </c>
      <c r="V29" s="12" t="s">
        <v>91</v>
      </c>
      <c r="W29" s="30" t="s">
        <v>155</v>
      </c>
      <c r="X29" s="12">
        <v>385</v>
      </c>
      <c r="Y29" s="12">
        <v>1155</v>
      </c>
      <c r="Z29" s="87"/>
      <c r="AA29" s="12"/>
      <c r="AB29" s="12"/>
      <c r="AC29" s="30"/>
      <c r="AD29" s="12"/>
      <c r="AE29" s="12"/>
    </row>
    <row r="30" spans="1:34" s="11" customFormat="1" ht="50.1" customHeight="1">
      <c r="A30" s="28" t="s">
        <v>62</v>
      </c>
      <c r="B30" s="29"/>
      <c r="C30" s="9"/>
      <c r="D30" s="9"/>
      <c r="E30" s="10"/>
      <c r="F30" s="9"/>
      <c r="G30" s="9"/>
      <c r="H30" s="29" t="s">
        <v>62</v>
      </c>
      <c r="I30" s="9" t="s">
        <v>121</v>
      </c>
      <c r="J30" s="9" t="s">
        <v>99</v>
      </c>
      <c r="K30" s="13">
        <v>1729</v>
      </c>
      <c r="L30" s="9">
        <v>11</v>
      </c>
      <c r="M30" s="9">
        <f>L30*K30</f>
        <v>19019</v>
      </c>
      <c r="N30" s="29"/>
      <c r="O30" s="9"/>
      <c r="P30" s="9"/>
      <c r="Q30" s="10"/>
      <c r="R30" s="9"/>
      <c r="S30" s="9"/>
      <c r="T30" s="29" t="s">
        <v>62</v>
      </c>
      <c r="U30" s="9" t="s">
        <v>98</v>
      </c>
      <c r="V30" s="9" t="s">
        <v>99</v>
      </c>
      <c r="W30" s="13">
        <v>1729</v>
      </c>
      <c r="X30" s="9">
        <v>11</v>
      </c>
      <c r="Y30" s="9">
        <f>X30*W30</f>
        <v>19019</v>
      </c>
      <c r="Z30" s="29"/>
      <c r="AA30" s="9"/>
      <c r="AB30" s="9"/>
      <c r="AC30" s="10"/>
      <c r="AD30" s="9"/>
      <c r="AE30" s="9"/>
    </row>
    <row r="31" spans="1:34" s="4" customFormat="1" ht="45" customHeight="1">
      <c r="A31" s="28"/>
      <c r="B31" s="29"/>
      <c r="C31" s="20" t="s">
        <v>10</v>
      </c>
      <c r="D31" s="52" t="s">
        <v>11</v>
      </c>
      <c r="E31" s="52"/>
      <c r="F31" s="9"/>
      <c r="G31" s="9"/>
      <c r="H31" s="29"/>
      <c r="I31" s="20" t="s">
        <v>10</v>
      </c>
      <c r="J31" s="52" t="s">
        <v>11</v>
      </c>
      <c r="K31" s="52"/>
      <c r="L31" s="9"/>
      <c r="M31" s="9"/>
      <c r="N31" s="29"/>
      <c r="O31" s="20" t="s">
        <v>10</v>
      </c>
      <c r="P31" s="52" t="s">
        <v>11</v>
      </c>
      <c r="Q31" s="52"/>
      <c r="R31" s="9"/>
      <c r="S31" s="9"/>
      <c r="T31" s="29"/>
      <c r="U31" s="20" t="s">
        <v>10</v>
      </c>
      <c r="V31" s="52" t="s">
        <v>11</v>
      </c>
      <c r="W31" s="52"/>
      <c r="X31" s="9"/>
      <c r="Y31" s="9"/>
      <c r="Z31" s="29"/>
      <c r="AA31" s="20" t="s">
        <v>10</v>
      </c>
      <c r="AB31" s="52"/>
      <c r="AC31" s="52"/>
      <c r="AD31" s="9"/>
      <c r="AE31" s="9"/>
    </row>
    <row r="32" spans="1:34" s="5" customFormat="1" ht="25.35" customHeight="1">
      <c r="A32" s="60" t="s">
        <v>12</v>
      </c>
      <c r="B32" s="61"/>
      <c r="C32" s="53" t="s">
        <v>13</v>
      </c>
      <c r="D32" s="54"/>
      <c r="E32" s="21">
        <v>6.2</v>
      </c>
      <c r="F32" s="22"/>
      <c r="G32" s="22"/>
      <c r="H32" s="55"/>
      <c r="I32" s="53" t="s">
        <v>13</v>
      </c>
      <c r="J32" s="54"/>
      <c r="K32" s="21">
        <v>6.1</v>
      </c>
      <c r="L32" s="22"/>
      <c r="M32" s="22"/>
      <c r="N32" s="55"/>
      <c r="O32" s="53" t="s">
        <v>13</v>
      </c>
      <c r="P32" s="54"/>
      <c r="Q32" s="23">
        <v>5.5</v>
      </c>
      <c r="R32" s="24"/>
      <c r="S32" s="24"/>
      <c r="T32" s="55"/>
      <c r="U32" s="53" t="s">
        <v>13</v>
      </c>
      <c r="V32" s="54"/>
      <c r="W32" s="23">
        <v>6</v>
      </c>
      <c r="X32" s="24"/>
      <c r="Y32" s="24"/>
      <c r="Z32" s="55"/>
      <c r="AA32" s="53" t="s">
        <v>13</v>
      </c>
      <c r="AB32" s="54"/>
      <c r="AC32" s="23"/>
      <c r="AD32" s="24"/>
      <c r="AE32" s="24"/>
      <c r="AF32" s="38" t="e">
        <f>#REF!/4/1729</f>
        <v>#REF!</v>
      </c>
      <c r="AG32" s="39"/>
      <c r="AH32" s="39"/>
    </row>
    <row r="33" spans="1:34" s="5" customFormat="1" ht="25.35" customHeight="1">
      <c r="A33" s="62"/>
      <c r="B33" s="63"/>
      <c r="C33" s="53" t="s">
        <v>14</v>
      </c>
      <c r="D33" s="54"/>
      <c r="E33" s="21">
        <v>2.5</v>
      </c>
      <c r="F33" s="22"/>
      <c r="G33" s="22"/>
      <c r="H33" s="56"/>
      <c r="I33" s="53" t="s">
        <v>14</v>
      </c>
      <c r="J33" s="54"/>
      <c r="K33" s="21">
        <v>2.6</v>
      </c>
      <c r="L33" s="22"/>
      <c r="M33" s="22"/>
      <c r="N33" s="56"/>
      <c r="O33" s="53" t="s">
        <v>14</v>
      </c>
      <c r="P33" s="54"/>
      <c r="Q33" s="23">
        <v>3.9</v>
      </c>
      <c r="R33" s="24"/>
      <c r="S33" s="24"/>
      <c r="T33" s="56"/>
      <c r="U33" s="53" t="s">
        <v>14</v>
      </c>
      <c r="V33" s="54"/>
      <c r="W33" s="23">
        <v>2</v>
      </c>
      <c r="X33" s="24"/>
      <c r="Y33" s="24"/>
      <c r="Z33" s="56"/>
      <c r="AA33" s="53" t="s">
        <v>14</v>
      </c>
      <c r="AB33" s="54"/>
      <c r="AC33" s="23"/>
      <c r="AD33" s="24"/>
      <c r="AE33" s="24"/>
      <c r="AF33" s="38"/>
      <c r="AG33" s="39"/>
      <c r="AH33" s="39"/>
    </row>
    <row r="34" spans="1:34" s="5" customFormat="1" ht="25.35" customHeight="1">
      <c r="A34" s="62"/>
      <c r="B34" s="63"/>
      <c r="C34" s="53" t="s">
        <v>15</v>
      </c>
      <c r="D34" s="54"/>
      <c r="E34" s="21">
        <v>1.8</v>
      </c>
      <c r="F34" s="22"/>
      <c r="G34" s="22"/>
      <c r="H34" s="56"/>
      <c r="I34" s="53" t="s">
        <v>15</v>
      </c>
      <c r="J34" s="54"/>
      <c r="K34" s="21">
        <v>1.3</v>
      </c>
      <c r="L34" s="22"/>
      <c r="M34" s="22"/>
      <c r="N34" s="56"/>
      <c r="O34" s="53" t="s">
        <v>15</v>
      </c>
      <c r="P34" s="54"/>
      <c r="Q34" s="23">
        <v>1.6</v>
      </c>
      <c r="R34" s="24"/>
      <c r="S34" s="24"/>
      <c r="T34" s="56"/>
      <c r="U34" s="53" t="s">
        <v>15</v>
      </c>
      <c r="V34" s="54"/>
      <c r="W34" s="23">
        <v>1.6</v>
      </c>
      <c r="X34" s="24"/>
      <c r="Y34" s="24"/>
      <c r="Z34" s="56"/>
      <c r="AA34" s="53" t="s">
        <v>15</v>
      </c>
      <c r="AB34" s="54"/>
      <c r="AC34" s="23"/>
      <c r="AD34" s="24"/>
      <c r="AE34" s="24"/>
    </row>
    <row r="35" spans="1:34" s="5" customFormat="1" ht="25.35" customHeight="1">
      <c r="A35" s="62"/>
      <c r="B35" s="63"/>
      <c r="C35" s="53" t="s">
        <v>16</v>
      </c>
      <c r="D35" s="54"/>
      <c r="E35" s="21"/>
      <c r="F35" s="22"/>
      <c r="G35" s="22"/>
      <c r="H35" s="56"/>
      <c r="I35" s="53" t="s">
        <v>16</v>
      </c>
      <c r="J35" s="54"/>
      <c r="K35" s="21">
        <v>1</v>
      </c>
      <c r="L35" s="22"/>
      <c r="M35" s="22"/>
      <c r="N35" s="56"/>
      <c r="O35" s="53" t="s">
        <v>16</v>
      </c>
      <c r="P35" s="54"/>
      <c r="Q35" s="23"/>
      <c r="R35" s="24"/>
      <c r="S35" s="24"/>
      <c r="T35" s="56"/>
      <c r="U35" s="53" t="s">
        <v>16</v>
      </c>
      <c r="V35" s="54"/>
      <c r="W35" s="23">
        <v>1</v>
      </c>
      <c r="X35" s="24"/>
      <c r="Y35" s="24"/>
      <c r="Z35" s="56"/>
      <c r="AA35" s="53" t="s">
        <v>16</v>
      </c>
      <c r="AB35" s="54"/>
      <c r="AC35" s="23"/>
      <c r="AD35" s="24"/>
      <c r="AE35" s="24"/>
    </row>
    <row r="36" spans="1:34" s="5" customFormat="1" ht="25.35" customHeight="1">
      <c r="A36" s="62"/>
      <c r="B36" s="63"/>
      <c r="C36" s="53" t="s">
        <v>17</v>
      </c>
      <c r="D36" s="54"/>
      <c r="E36" s="21">
        <v>3</v>
      </c>
      <c r="F36" s="22"/>
      <c r="G36" s="22"/>
      <c r="H36" s="56"/>
      <c r="I36" s="53" t="s">
        <v>17</v>
      </c>
      <c r="J36" s="54"/>
      <c r="K36" s="23">
        <v>3</v>
      </c>
      <c r="L36" s="22"/>
      <c r="M36" s="22"/>
      <c r="N36" s="56"/>
      <c r="O36" s="53" t="s">
        <v>17</v>
      </c>
      <c r="P36" s="54"/>
      <c r="Q36" s="23">
        <v>3</v>
      </c>
      <c r="R36" s="24"/>
      <c r="S36" s="24"/>
      <c r="T36" s="56"/>
      <c r="U36" s="53" t="s">
        <v>17</v>
      </c>
      <c r="V36" s="54"/>
      <c r="W36" s="23">
        <v>2.7</v>
      </c>
      <c r="X36" s="24"/>
      <c r="Y36" s="24"/>
      <c r="Z36" s="56"/>
      <c r="AA36" s="53" t="s">
        <v>17</v>
      </c>
      <c r="AB36" s="54"/>
      <c r="AC36" s="23"/>
      <c r="AD36" s="24"/>
      <c r="AE36" s="24"/>
    </row>
    <row r="37" spans="1:34" s="5" customFormat="1" ht="30" customHeight="1">
      <c r="A37" s="64"/>
      <c r="B37" s="65"/>
      <c r="C37" s="53" t="s">
        <v>18</v>
      </c>
      <c r="D37" s="54"/>
      <c r="E37" s="25">
        <f>E32*70+E33*75+E34*25+E35*60+E36*45</f>
        <v>801.5</v>
      </c>
      <c r="F37" s="22"/>
      <c r="G37" s="22"/>
      <c r="H37" s="57"/>
      <c r="I37" s="53" t="s">
        <v>18</v>
      </c>
      <c r="J37" s="54"/>
      <c r="K37" s="25">
        <f>K32*70+K33*75+K34*25+K35*60+K36*45</f>
        <v>849.5</v>
      </c>
      <c r="L37" s="22"/>
      <c r="M37" s="22"/>
      <c r="N37" s="57"/>
      <c r="O37" s="53" t="s">
        <v>18</v>
      </c>
      <c r="P37" s="54"/>
      <c r="Q37" s="25">
        <f>Q32*70+Q33*75+Q34*25+Q35*150+Q36*45</f>
        <v>852.5</v>
      </c>
      <c r="R37" s="22"/>
      <c r="S37" s="22"/>
      <c r="T37" s="57"/>
      <c r="U37" s="53" t="s">
        <v>18</v>
      </c>
      <c r="V37" s="54"/>
      <c r="W37" s="25">
        <f>W32*70+W33*75+W34*25+W35*60+W36*45+70</f>
        <v>861.5</v>
      </c>
      <c r="X37" s="22"/>
      <c r="Y37" s="22"/>
      <c r="Z37" s="57"/>
      <c r="AA37" s="53" t="s">
        <v>18</v>
      </c>
      <c r="AB37" s="54"/>
      <c r="AC37" s="25">
        <f>AC32*70+AC33*75+AC34*25+AC35*60+AC36*45</f>
        <v>0</v>
      </c>
      <c r="AD37" s="22"/>
      <c r="AE37" s="22"/>
    </row>
    <row r="38" spans="1:34" s="5" customFormat="1" ht="47.25" customHeight="1">
      <c r="A38" s="58" t="s">
        <v>19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</row>
    <row r="39" spans="1:34" s="6" customFormat="1" ht="30" customHeight="1">
      <c r="A39" s="59" t="s">
        <v>196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26"/>
      <c r="AE39" s="26"/>
    </row>
    <row r="40" spans="1:34" ht="30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  <c r="R40" s="26"/>
      <c r="S40" s="26"/>
      <c r="T40" s="26"/>
      <c r="U40" s="26"/>
      <c r="V40" s="26"/>
      <c r="W40" s="27"/>
      <c r="X40" s="26"/>
      <c r="Y40" s="26"/>
      <c r="Z40" s="26"/>
      <c r="AA40" s="26"/>
      <c r="AB40" s="26"/>
      <c r="AC40" s="27"/>
      <c r="AD40" s="26"/>
      <c r="AE40" s="26"/>
    </row>
    <row r="41" spans="1:34" ht="30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  <c r="R41" s="26"/>
      <c r="S41" s="26"/>
      <c r="T41" s="26"/>
      <c r="U41" s="26"/>
      <c r="V41" s="26"/>
      <c r="W41" s="27"/>
      <c r="X41" s="26"/>
      <c r="Y41" s="26"/>
      <c r="Z41" s="26"/>
      <c r="AA41" s="26"/>
      <c r="AB41" s="26"/>
      <c r="AC41" s="27"/>
      <c r="AD41" s="26"/>
      <c r="AE41" s="26"/>
    </row>
    <row r="42" spans="1:34" ht="30" customHeight="1"/>
    <row r="43" spans="1:34" ht="30" customHeight="1"/>
    <row r="44" spans="1:34" ht="30" customHeight="1"/>
  </sheetData>
  <mergeCells count="111">
    <mergeCell ref="AA35:AB35"/>
    <mergeCell ref="Z32:Z37"/>
    <mergeCell ref="AA32:AB32"/>
    <mergeCell ref="A38:AE38"/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32:B37"/>
    <mergeCell ref="AF32:AH33"/>
    <mergeCell ref="C33:D33"/>
    <mergeCell ref="I33:J33"/>
    <mergeCell ref="O33:P33"/>
    <mergeCell ref="U33:V33"/>
    <mergeCell ref="AA33:AB33"/>
    <mergeCell ref="C34:D34"/>
    <mergeCell ref="I34:J34"/>
    <mergeCell ref="C32:D32"/>
    <mergeCell ref="H32:H37"/>
    <mergeCell ref="I32:J32"/>
    <mergeCell ref="N32:N37"/>
    <mergeCell ref="O32:P32"/>
    <mergeCell ref="T32:T37"/>
    <mergeCell ref="U32:V32"/>
    <mergeCell ref="O34:P34"/>
    <mergeCell ref="U34:V34"/>
    <mergeCell ref="AA34:AB34"/>
    <mergeCell ref="C35:D35"/>
    <mergeCell ref="I35:J35"/>
    <mergeCell ref="O35:P35"/>
    <mergeCell ref="U35:V35"/>
    <mergeCell ref="D31:E31"/>
    <mergeCell ref="J31:K31"/>
    <mergeCell ref="P31:Q31"/>
    <mergeCell ref="V31:W31"/>
    <mergeCell ref="AB31:AC31"/>
    <mergeCell ref="A24:A29"/>
    <mergeCell ref="B24:B29"/>
    <mergeCell ref="H24:H29"/>
    <mergeCell ref="N24:N29"/>
    <mergeCell ref="T24:T29"/>
    <mergeCell ref="Z24:Z29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3" type="noConversion"/>
  <printOptions horizontalCentered="1" verticalCentered="1"/>
  <pageMargins left="0" right="0" top="0" bottom="0" header="0.23622047244094491" footer="0"/>
  <pageSetup paperSize="9" scale="3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topLeftCell="A10" zoomScale="40" zoomScaleNormal="40" zoomScaleSheetLayoutView="50" workbookViewId="0">
      <selection activeCell="AK25" sqref="AK25"/>
    </sheetView>
  </sheetViews>
  <sheetFormatPr defaultColWidth="8.875" defaultRowHeight="4.7" customHeight="1"/>
  <cols>
    <col min="1" max="1" width="7" style="2" customWidth="1"/>
    <col min="2" max="2" width="6.625" style="2" customWidth="1"/>
    <col min="3" max="3" width="49.375" style="2" customWidth="1"/>
    <col min="4" max="4" width="18.25" style="2" customWidth="1"/>
    <col min="5" max="5" width="15.625" style="2" customWidth="1"/>
    <col min="6" max="6" width="12.125" style="2" hidden="1" customWidth="1"/>
    <col min="7" max="7" width="16.25" style="2" hidden="1" customWidth="1"/>
    <col min="8" max="8" width="8.625" style="2" customWidth="1"/>
    <col min="9" max="9" width="53.75" style="2" customWidth="1"/>
    <col min="10" max="10" width="16.625" style="2" customWidth="1"/>
    <col min="11" max="11" width="14.625" style="2" customWidth="1"/>
    <col min="12" max="12" width="15.875" style="2" hidden="1" customWidth="1"/>
    <col min="13" max="13" width="15.25" style="2" hidden="1" customWidth="1"/>
    <col min="14" max="14" width="8.625" style="2" customWidth="1"/>
    <col min="15" max="15" width="60.125" style="2" customWidth="1"/>
    <col min="16" max="16" width="18" style="2" customWidth="1"/>
    <col min="17" max="17" width="16.875" style="7" customWidth="1"/>
    <col min="18" max="18" width="15.75" style="2" hidden="1" customWidth="1"/>
    <col min="19" max="19" width="15.75" style="8" hidden="1" customWidth="1"/>
    <col min="20" max="20" width="8.625" style="2" customWidth="1"/>
    <col min="21" max="21" width="55.25" style="2" customWidth="1"/>
    <col min="22" max="22" width="15.25" style="2" customWidth="1"/>
    <col min="23" max="23" width="16.25" style="7" customWidth="1"/>
    <col min="24" max="25" width="15.75" style="2" hidden="1" customWidth="1"/>
    <col min="26" max="26" width="8.625" style="2" customWidth="1"/>
    <col min="27" max="27" width="50.25" style="2" customWidth="1"/>
    <col min="28" max="28" width="16.5" style="2" hidden="1" customWidth="1"/>
    <col min="29" max="29" width="15.5" style="7" customWidth="1"/>
    <col min="30" max="30" width="14.25" style="2" hidden="1" customWidth="1"/>
    <col min="31" max="31" width="15.75" style="2" hidden="1" customWidth="1"/>
    <col min="32" max="16384" width="8.875" style="2"/>
  </cols>
  <sheetData>
    <row r="1" spans="1:31" s="1" customFormat="1" ht="83.25" customHeight="1">
      <c r="A1" s="45" t="s">
        <v>159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54.95" customHeight="1">
      <c r="A2" s="14" t="s">
        <v>0</v>
      </c>
      <c r="B2" s="71">
        <v>44557</v>
      </c>
      <c r="C2" s="72"/>
      <c r="D2" s="72"/>
      <c r="E2" s="72"/>
      <c r="F2" s="72"/>
      <c r="G2" s="73"/>
      <c r="H2" s="74">
        <f>B2+1</f>
        <v>44558</v>
      </c>
      <c r="I2" s="75"/>
      <c r="J2" s="75"/>
      <c r="K2" s="75"/>
      <c r="L2" s="75"/>
      <c r="M2" s="76"/>
      <c r="N2" s="77">
        <f>H2+1</f>
        <v>44559</v>
      </c>
      <c r="O2" s="78"/>
      <c r="P2" s="78"/>
      <c r="Q2" s="78"/>
      <c r="R2" s="78"/>
      <c r="S2" s="79"/>
      <c r="T2" s="80">
        <f>N2+1</f>
        <v>44560</v>
      </c>
      <c r="U2" s="81"/>
      <c r="V2" s="81"/>
      <c r="W2" s="81"/>
      <c r="X2" s="81"/>
      <c r="Y2" s="82"/>
      <c r="Z2" s="83">
        <f>T2+1</f>
        <v>44561</v>
      </c>
      <c r="AA2" s="84"/>
      <c r="AB2" s="84"/>
      <c r="AC2" s="84"/>
      <c r="AD2" s="84"/>
      <c r="AE2" s="85"/>
    </row>
    <row r="3" spans="1:31" ht="36.6" customHeight="1">
      <c r="A3" s="49" t="s">
        <v>1</v>
      </c>
      <c r="B3" s="50"/>
      <c r="C3" s="40">
        <v>20</v>
      </c>
      <c r="D3" s="41"/>
      <c r="E3" s="42"/>
      <c r="F3" s="15"/>
      <c r="G3" s="15"/>
      <c r="H3" s="16"/>
      <c r="I3" s="40">
        <f>C3</f>
        <v>20</v>
      </c>
      <c r="J3" s="41"/>
      <c r="K3" s="42"/>
      <c r="L3" s="15"/>
      <c r="M3" s="15"/>
      <c r="N3" s="16"/>
      <c r="O3" s="40">
        <f>I3</f>
        <v>20</v>
      </c>
      <c r="P3" s="41"/>
      <c r="Q3" s="42"/>
      <c r="R3" s="15"/>
      <c r="S3" s="15"/>
      <c r="T3" s="16"/>
      <c r="U3" s="40">
        <f>O3</f>
        <v>20</v>
      </c>
      <c r="V3" s="41"/>
      <c r="W3" s="42"/>
      <c r="X3" s="15"/>
      <c r="Y3" s="15"/>
      <c r="Z3" s="16"/>
      <c r="AA3" s="40">
        <f>U3</f>
        <v>20</v>
      </c>
      <c r="AB3" s="41"/>
      <c r="AC3" s="42"/>
      <c r="AD3" s="15"/>
      <c r="AE3" s="15"/>
    </row>
    <row r="4" spans="1:31" ht="32.1" customHeight="1">
      <c r="A4" s="46"/>
      <c r="B4" s="47"/>
      <c r="C4" s="17" t="s">
        <v>2</v>
      </c>
      <c r="D4" s="17" t="s">
        <v>3</v>
      </c>
      <c r="E4" s="18" t="s">
        <v>4</v>
      </c>
      <c r="F4" s="19" t="s">
        <v>5</v>
      </c>
      <c r="G4" s="19" t="s">
        <v>6</v>
      </c>
      <c r="H4" s="16"/>
      <c r="I4" s="17" t="s">
        <v>2</v>
      </c>
      <c r="J4" s="17" t="s">
        <v>3</v>
      </c>
      <c r="K4" s="18" t="s">
        <v>4</v>
      </c>
      <c r="L4" s="19" t="s">
        <v>5</v>
      </c>
      <c r="M4" s="19" t="s">
        <v>6</v>
      </c>
      <c r="N4" s="16"/>
      <c r="O4" s="17" t="s">
        <v>2</v>
      </c>
      <c r="P4" s="17" t="s">
        <v>3</v>
      </c>
      <c r="Q4" s="18" t="s">
        <v>4</v>
      </c>
      <c r="R4" s="19" t="s">
        <v>5</v>
      </c>
      <c r="S4" s="19" t="s">
        <v>6</v>
      </c>
      <c r="T4" s="16"/>
      <c r="U4" s="17" t="s">
        <v>2</v>
      </c>
      <c r="V4" s="17" t="s">
        <v>3</v>
      </c>
      <c r="W4" s="18" t="s">
        <v>4</v>
      </c>
      <c r="X4" s="19" t="s">
        <v>5</v>
      </c>
      <c r="Y4" s="19" t="s">
        <v>6</v>
      </c>
      <c r="Z4" s="16"/>
      <c r="AA4" s="17" t="s">
        <v>2</v>
      </c>
      <c r="AB4" s="17" t="s">
        <v>3</v>
      </c>
      <c r="AC4" s="18" t="s">
        <v>4</v>
      </c>
      <c r="AD4" s="19" t="s">
        <v>5</v>
      </c>
      <c r="AE4" s="19" t="s">
        <v>6</v>
      </c>
    </row>
    <row r="5" spans="1:31" s="3" customFormat="1" ht="36" customHeight="1">
      <c r="A5" s="48" t="s">
        <v>7</v>
      </c>
      <c r="B5" s="43"/>
      <c r="C5" s="44" t="s">
        <v>23</v>
      </c>
      <c r="D5" s="44"/>
      <c r="E5" s="44"/>
      <c r="F5" s="66"/>
      <c r="G5" s="44"/>
      <c r="H5" s="43" t="s">
        <v>114</v>
      </c>
      <c r="I5" s="44" t="s">
        <v>140</v>
      </c>
      <c r="J5" s="67"/>
      <c r="K5" s="70"/>
      <c r="L5" s="68"/>
      <c r="M5" s="69"/>
      <c r="N5" s="43"/>
      <c r="O5" s="44" t="s">
        <v>23</v>
      </c>
      <c r="P5" s="44"/>
      <c r="Q5" s="44"/>
      <c r="R5" s="66"/>
      <c r="S5" s="44"/>
      <c r="T5" s="51"/>
      <c r="U5" s="44" t="s">
        <v>23</v>
      </c>
      <c r="V5" s="44"/>
      <c r="W5" s="44"/>
      <c r="X5" s="66"/>
      <c r="Y5" s="44"/>
      <c r="Z5" s="43"/>
      <c r="AA5" s="44"/>
      <c r="AB5" s="67"/>
      <c r="AC5" s="69"/>
      <c r="AD5" s="69"/>
      <c r="AE5" s="44"/>
    </row>
    <row r="6" spans="1:31" s="3" customFormat="1" ht="36" customHeight="1">
      <c r="A6" s="48"/>
      <c r="B6" s="43"/>
      <c r="C6" s="44"/>
      <c r="D6" s="44"/>
      <c r="E6" s="44"/>
      <c r="F6" s="66"/>
      <c r="G6" s="44"/>
      <c r="H6" s="43"/>
      <c r="I6" s="44"/>
      <c r="J6" s="67"/>
      <c r="K6" s="70"/>
      <c r="L6" s="68"/>
      <c r="M6" s="69"/>
      <c r="N6" s="43"/>
      <c r="O6" s="44"/>
      <c r="P6" s="44"/>
      <c r="Q6" s="44"/>
      <c r="R6" s="66"/>
      <c r="S6" s="44"/>
      <c r="T6" s="51"/>
      <c r="U6" s="44"/>
      <c r="V6" s="44"/>
      <c r="W6" s="44"/>
      <c r="X6" s="66"/>
      <c r="Y6" s="44"/>
      <c r="Z6" s="43"/>
      <c r="AA6" s="44"/>
      <c r="AB6" s="67"/>
      <c r="AC6" s="69"/>
      <c r="AD6" s="69"/>
      <c r="AE6" s="44"/>
    </row>
    <row r="7" spans="1:31" s="11" customFormat="1" ht="50.1" customHeight="1">
      <c r="A7" s="86" t="s">
        <v>8</v>
      </c>
      <c r="B7" s="87" t="s">
        <v>179</v>
      </c>
      <c r="C7" s="12" t="s">
        <v>77</v>
      </c>
      <c r="D7" s="12" t="s">
        <v>189</v>
      </c>
      <c r="E7" s="30"/>
      <c r="F7" s="12"/>
      <c r="G7" s="12"/>
      <c r="H7" s="87" t="s">
        <v>180</v>
      </c>
      <c r="I7" s="12" t="s">
        <v>181</v>
      </c>
      <c r="J7" s="12" t="s">
        <v>83</v>
      </c>
      <c r="K7" s="33">
        <v>1.2</v>
      </c>
      <c r="L7" s="12">
        <v>172</v>
      </c>
      <c r="M7" s="12">
        <f>K7*L7</f>
        <v>206.4</v>
      </c>
      <c r="N7" s="87" t="s">
        <v>165</v>
      </c>
      <c r="O7" s="12" t="s">
        <v>127</v>
      </c>
      <c r="P7" s="12" t="s">
        <v>125</v>
      </c>
      <c r="Q7" s="30"/>
      <c r="R7" s="12"/>
      <c r="S7" s="12"/>
      <c r="T7" s="87" t="s">
        <v>162</v>
      </c>
      <c r="U7" s="12" t="s">
        <v>85</v>
      </c>
      <c r="V7" s="12" t="s">
        <v>119</v>
      </c>
      <c r="W7" s="30"/>
      <c r="X7" s="12"/>
      <c r="Y7" s="12"/>
      <c r="Z7" s="87"/>
      <c r="AA7" s="12"/>
      <c r="AB7" s="12"/>
      <c r="AC7" s="30"/>
      <c r="AD7" s="12"/>
      <c r="AE7" s="12"/>
    </row>
    <row r="8" spans="1:31" s="11" customFormat="1" ht="50.1" customHeight="1">
      <c r="A8" s="87"/>
      <c r="B8" s="87"/>
      <c r="C8" s="12" t="s">
        <v>76</v>
      </c>
      <c r="D8" s="12" t="s">
        <v>126</v>
      </c>
      <c r="E8" s="30"/>
      <c r="F8" s="12"/>
      <c r="G8" s="12"/>
      <c r="H8" s="87"/>
      <c r="I8" s="12" t="s">
        <v>123</v>
      </c>
      <c r="J8" s="12" t="s">
        <v>131</v>
      </c>
      <c r="K8" s="30"/>
      <c r="L8" s="12"/>
      <c r="M8" s="12"/>
      <c r="N8" s="87"/>
      <c r="O8" s="12" t="s">
        <v>26</v>
      </c>
      <c r="P8" s="12" t="s">
        <v>44</v>
      </c>
      <c r="Q8" s="30"/>
      <c r="R8" s="12"/>
      <c r="S8" s="12"/>
      <c r="T8" s="87"/>
      <c r="U8" s="12" t="s">
        <v>26</v>
      </c>
      <c r="V8" s="12" t="s">
        <v>44</v>
      </c>
      <c r="W8" s="30"/>
      <c r="X8" s="12"/>
      <c r="Y8" s="12"/>
      <c r="Z8" s="87"/>
      <c r="AA8" s="12"/>
      <c r="AB8" s="12"/>
      <c r="AC8" s="30"/>
      <c r="AD8" s="12"/>
      <c r="AE8" s="12"/>
    </row>
    <row r="9" spans="1:31" s="11" customFormat="1" ht="50.1" customHeight="1">
      <c r="A9" s="87"/>
      <c r="B9" s="87"/>
      <c r="C9" s="12" t="s">
        <v>47</v>
      </c>
      <c r="D9" s="12" t="s">
        <v>39</v>
      </c>
      <c r="E9" s="30"/>
      <c r="F9" s="12"/>
      <c r="G9" s="12"/>
      <c r="H9" s="87"/>
      <c r="I9" s="12"/>
      <c r="J9" s="12"/>
      <c r="K9" s="30"/>
      <c r="L9" s="12"/>
      <c r="M9" s="12"/>
      <c r="N9" s="87"/>
      <c r="O9" s="12" t="s">
        <v>110</v>
      </c>
      <c r="P9" s="12" t="s">
        <v>130</v>
      </c>
      <c r="Q9" s="30"/>
      <c r="R9" s="12"/>
      <c r="S9" s="12"/>
      <c r="T9" s="87"/>
      <c r="U9" s="12" t="s">
        <v>97</v>
      </c>
      <c r="V9" s="12" t="s">
        <v>95</v>
      </c>
      <c r="W9" s="32">
        <v>1</v>
      </c>
      <c r="X9" s="12">
        <v>38</v>
      </c>
      <c r="Y9" s="12">
        <f>W9*X9</f>
        <v>38</v>
      </c>
      <c r="Z9" s="87"/>
      <c r="AA9" s="12"/>
      <c r="AB9" s="12"/>
      <c r="AC9" s="30"/>
      <c r="AD9" s="12"/>
      <c r="AE9" s="12"/>
    </row>
    <row r="10" spans="1:31" s="11" customFormat="1" ht="50.1" customHeight="1">
      <c r="A10" s="87"/>
      <c r="B10" s="87"/>
      <c r="C10" s="12" t="s">
        <v>48</v>
      </c>
      <c r="D10" s="12" t="s">
        <v>39</v>
      </c>
      <c r="E10" s="30"/>
      <c r="F10" s="12"/>
      <c r="G10" s="12"/>
      <c r="H10" s="87"/>
      <c r="I10" s="12"/>
      <c r="J10" s="12"/>
      <c r="K10" s="30"/>
      <c r="L10" s="12"/>
      <c r="M10" s="12"/>
      <c r="N10" s="87"/>
      <c r="O10" s="12" t="s">
        <v>163</v>
      </c>
      <c r="P10" s="12" t="s">
        <v>182</v>
      </c>
      <c r="Q10" s="34">
        <v>1</v>
      </c>
      <c r="R10" s="12">
        <v>70</v>
      </c>
      <c r="S10" s="12">
        <f>Q10*R10</f>
        <v>70</v>
      </c>
      <c r="T10" s="87"/>
      <c r="U10" s="12" t="s">
        <v>183</v>
      </c>
      <c r="V10" s="12" t="s">
        <v>83</v>
      </c>
      <c r="W10" s="31">
        <v>1</v>
      </c>
      <c r="X10" s="12">
        <v>168</v>
      </c>
      <c r="Y10" s="12">
        <f>W10*X10</f>
        <v>168</v>
      </c>
      <c r="Z10" s="87"/>
      <c r="AA10" s="12"/>
      <c r="AB10" s="12"/>
      <c r="AC10" s="30"/>
      <c r="AD10" s="12"/>
      <c r="AE10" s="12"/>
    </row>
    <row r="11" spans="1:31" s="11" customFormat="1" ht="50.1" customHeight="1">
      <c r="A11" s="87"/>
      <c r="B11" s="87"/>
      <c r="C11" s="12" t="s">
        <v>158</v>
      </c>
      <c r="D11" s="12" t="s">
        <v>169</v>
      </c>
      <c r="E11" s="30"/>
      <c r="F11" s="12"/>
      <c r="G11" s="12"/>
      <c r="H11" s="87"/>
      <c r="I11" s="12"/>
      <c r="J11" s="12"/>
      <c r="K11" s="30"/>
      <c r="L11" s="12"/>
      <c r="M11" s="12"/>
      <c r="N11" s="87"/>
      <c r="O11" s="12" t="s">
        <v>193</v>
      </c>
      <c r="P11" s="12" t="s">
        <v>194</v>
      </c>
      <c r="Q11" s="33">
        <v>0.6</v>
      </c>
      <c r="R11" s="12">
        <v>54</v>
      </c>
      <c r="S11" s="12">
        <f>Q11*R11</f>
        <v>32.4</v>
      </c>
      <c r="T11" s="87"/>
      <c r="U11" s="12" t="s">
        <v>80</v>
      </c>
      <c r="V11" s="12" t="s">
        <v>134</v>
      </c>
      <c r="W11" s="30"/>
      <c r="X11" s="12"/>
      <c r="Y11" s="12"/>
      <c r="Z11" s="87"/>
      <c r="AA11" s="12"/>
      <c r="AB11" s="12"/>
      <c r="AC11" s="30"/>
      <c r="AD11" s="12"/>
      <c r="AE11" s="12"/>
    </row>
    <row r="12" spans="1:31" s="11" customFormat="1" ht="50.1" customHeight="1">
      <c r="A12" s="87"/>
      <c r="B12" s="87"/>
      <c r="C12" s="12" t="s">
        <v>122</v>
      </c>
      <c r="D12" s="12" t="s">
        <v>84</v>
      </c>
      <c r="E12" s="30"/>
      <c r="F12" s="12"/>
      <c r="G12" s="12"/>
      <c r="H12" s="87"/>
      <c r="I12" s="12"/>
      <c r="J12" s="12"/>
      <c r="K12" s="30"/>
      <c r="L12" s="12"/>
      <c r="M12" s="12"/>
      <c r="N12" s="87"/>
      <c r="O12" s="12" t="s">
        <v>184</v>
      </c>
      <c r="P12" s="12" t="s">
        <v>124</v>
      </c>
      <c r="Q12" s="30" t="s">
        <v>185</v>
      </c>
      <c r="R12" s="12"/>
      <c r="S12" s="12"/>
      <c r="T12" s="87"/>
      <c r="U12" s="12" t="s">
        <v>168</v>
      </c>
      <c r="V12" s="12" t="s">
        <v>73</v>
      </c>
      <c r="W12" s="30"/>
      <c r="X12" s="12"/>
      <c r="Y12" s="12"/>
      <c r="Z12" s="87"/>
      <c r="AA12" s="12"/>
      <c r="AB12" s="12"/>
      <c r="AC12" s="30"/>
      <c r="AD12" s="12"/>
      <c r="AE12" s="12"/>
    </row>
    <row r="13" spans="1:31" s="11" customFormat="1" ht="50.1" customHeight="1">
      <c r="A13" s="87"/>
      <c r="B13" s="87"/>
      <c r="C13" s="12" t="s">
        <v>107</v>
      </c>
      <c r="D13" s="12" t="s">
        <v>83</v>
      </c>
      <c r="E13" s="33">
        <v>1.2</v>
      </c>
      <c r="F13" s="12">
        <v>81</v>
      </c>
      <c r="G13" s="12">
        <f>E13*F13</f>
        <v>97.2</v>
      </c>
      <c r="H13" s="87"/>
      <c r="I13" s="12"/>
      <c r="J13" s="12"/>
      <c r="K13" s="30"/>
      <c r="L13" s="12"/>
      <c r="M13" s="12"/>
      <c r="N13" s="87"/>
      <c r="O13" s="12"/>
      <c r="P13" s="12"/>
      <c r="Q13" s="30"/>
      <c r="R13" s="12"/>
      <c r="S13" s="12"/>
      <c r="T13" s="87"/>
      <c r="U13" s="12"/>
      <c r="V13" s="12"/>
      <c r="W13" s="30"/>
      <c r="X13" s="12"/>
      <c r="Y13" s="12"/>
      <c r="Z13" s="87"/>
      <c r="AA13" s="12"/>
      <c r="AB13" s="12"/>
      <c r="AC13" s="30"/>
      <c r="AD13" s="12"/>
      <c r="AE13" s="12"/>
    </row>
    <row r="14" spans="1:31" s="11" customFormat="1" ht="50.1" customHeight="1">
      <c r="A14" s="87"/>
      <c r="B14" s="87"/>
      <c r="C14" s="12"/>
      <c r="D14" s="12"/>
      <c r="E14" s="30"/>
      <c r="F14" s="12"/>
      <c r="G14" s="12"/>
      <c r="H14" s="87"/>
      <c r="I14" s="12"/>
      <c r="J14" s="12"/>
      <c r="K14" s="30"/>
      <c r="L14" s="12"/>
      <c r="M14" s="12"/>
      <c r="N14" s="87"/>
      <c r="O14" s="12"/>
      <c r="P14" s="12"/>
      <c r="Q14" s="30"/>
      <c r="R14" s="12"/>
      <c r="S14" s="12"/>
      <c r="T14" s="87"/>
      <c r="U14" s="12"/>
      <c r="V14" s="12"/>
      <c r="W14" s="30"/>
      <c r="X14" s="12"/>
      <c r="Y14" s="12"/>
      <c r="Z14" s="87"/>
      <c r="AA14" s="12"/>
      <c r="AB14" s="12"/>
      <c r="AC14" s="30"/>
      <c r="AD14" s="12"/>
      <c r="AE14" s="12"/>
    </row>
    <row r="15" spans="1:31" s="11" customFormat="1" ht="50.1" customHeight="1">
      <c r="A15" s="87"/>
      <c r="B15" s="87"/>
      <c r="C15" s="12"/>
      <c r="D15" s="12"/>
      <c r="E15" s="30"/>
      <c r="F15" s="12"/>
      <c r="G15" s="12"/>
      <c r="H15" s="87"/>
      <c r="I15" s="12"/>
      <c r="J15" s="12"/>
      <c r="K15" s="30"/>
      <c r="L15" s="12"/>
      <c r="M15" s="12"/>
      <c r="N15" s="87"/>
      <c r="O15" s="12"/>
      <c r="P15" s="12"/>
      <c r="Q15" s="30"/>
      <c r="R15" s="12"/>
      <c r="S15" s="12"/>
      <c r="T15" s="87"/>
      <c r="U15" s="12"/>
      <c r="V15" s="12"/>
      <c r="W15" s="30"/>
      <c r="X15" s="12"/>
      <c r="Y15" s="12"/>
      <c r="Z15" s="87"/>
      <c r="AA15" s="12"/>
      <c r="AB15" s="12"/>
      <c r="AC15" s="30"/>
      <c r="AD15" s="12"/>
      <c r="AE15" s="12"/>
    </row>
    <row r="16" spans="1:31" s="11" customFormat="1" ht="50.1" customHeight="1">
      <c r="A16" s="86" t="s">
        <v>9</v>
      </c>
      <c r="B16" s="87" t="s">
        <v>24</v>
      </c>
      <c r="C16" s="12" t="s">
        <v>193</v>
      </c>
      <c r="D16" s="12" t="s">
        <v>194</v>
      </c>
      <c r="E16" s="30"/>
      <c r="F16" s="12"/>
      <c r="G16" s="12"/>
      <c r="H16" s="87" t="s">
        <v>102</v>
      </c>
      <c r="I16" s="12" t="s">
        <v>26</v>
      </c>
      <c r="J16" s="12" t="s">
        <v>44</v>
      </c>
      <c r="K16" s="30"/>
      <c r="L16" s="12"/>
      <c r="M16" s="12"/>
      <c r="N16" s="87" t="s">
        <v>190</v>
      </c>
      <c r="O16" s="12" t="s">
        <v>138</v>
      </c>
      <c r="P16" s="12" t="s">
        <v>96</v>
      </c>
      <c r="Q16" s="33">
        <v>0.3</v>
      </c>
      <c r="R16" s="12">
        <v>82</v>
      </c>
      <c r="S16" s="12">
        <f>Q16*R16</f>
        <v>24.599999999999998</v>
      </c>
      <c r="T16" s="87" t="s">
        <v>164</v>
      </c>
      <c r="U16" s="12" t="s">
        <v>133</v>
      </c>
      <c r="V16" s="12" t="s">
        <v>82</v>
      </c>
      <c r="W16" s="32">
        <v>1</v>
      </c>
      <c r="X16" s="12">
        <v>105</v>
      </c>
      <c r="Y16" s="12">
        <f>W16*X16</f>
        <v>105</v>
      </c>
      <c r="Z16" s="87"/>
      <c r="AA16" s="12"/>
      <c r="AB16" s="12"/>
      <c r="AC16" s="30"/>
      <c r="AD16" s="12"/>
      <c r="AE16" s="12"/>
    </row>
    <row r="17" spans="1:34" s="11" customFormat="1" ht="50.1" customHeight="1">
      <c r="A17" s="87"/>
      <c r="B17" s="87"/>
      <c r="C17" s="12" t="s">
        <v>81</v>
      </c>
      <c r="D17" s="12" t="s">
        <v>72</v>
      </c>
      <c r="E17" s="35"/>
      <c r="F17" s="36"/>
      <c r="G17" s="36"/>
      <c r="H17" s="87"/>
      <c r="I17" s="12" t="s">
        <v>106</v>
      </c>
      <c r="J17" s="12" t="s">
        <v>105</v>
      </c>
      <c r="K17" s="30"/>
      <c r="L17" s="12"/>
      <c r="M17" s="12"/>
      <c r="N17" s="87"/>
      <c r="O17" s="12" t="s">
        <v>48</v>
      </c>
      <c r="P17" s="12" t="s">
        <v>186</v>
      </c>
      <c r="Q17" s="30"/>
      <c r="R17" s="12"/>
      <c r="S17" s="12"/>
      <c r="T17" s="87"/>
      <c r="U17" s="12" t="s">
        <v>122</v>
      </c>
      <c r="V17" s="12" t="s">
        <v>67</v>
      </c>
      <c r="W17" s="30"/>
      <c r="X17" s="12"/>
      <c r="Y17" s="12"/>
      <c r="Z17" s="87"/>
      <c r="AA17" s="12"/>
      <c r="AB17" s="12"/>
      <c r="AC17" s="30"/>
      <c r="AD17" s="12"/>
      <c r="AE17" s="12"/>
    </row>
    <row r="18" spans="1:34" s="11" customFormat="1" ht="50.1" customHeight="1">
      <c r="A18" s="87"/>
      <c r="B18" s="87"/>
      <c r="C18" s="12" t="s">
        <v>195</v>
      </c>
      <c r="D18" s="12" t="s">
        <v>72</v>
      </c>
      <c r="E18" s="32"/>
      <c r="F18" s="12"/>
      <c r="G18" s="12"/>
      <c r="H18" s="87"/>
      <c r="I18" s="12" t="s">
        <v>80</v>
      </c>
      <c r="J18" s="12" t="s">
        <v>134</v>
      </c>
      <c r="K18" s="30"/>
      <c r="L18" s="12"/>
      <c r="M18" s="12"/>
      <c r="N18" s="87"/>
      <c r="O18" s="12" t="s">
        <v>187</v>
      </c>
      <c r="P18" s="12" t="s">
        <v>69</v>
      </c>
      <c r="Q18" s="30"/>
      <c r="R18" s="12"/>
      <c r="S18" s="12"/>
      <c r="T18" s="87"/>
      <c r="U18" s="12" t="s">
        <v>137</v>
      </c>
      <c r="V18" s="12" t="s">
        <v>129</v>
      </c>
      <c r="W18" s="35"/>
      <c r="X18" s="36"/>
      <c r="Y18" s="12"/>
      <c r="Z18" s="87"/>
      <c r="AA18" s="12"/>
      <c r="AB18" s="12"/>
      <c r="AC18" s="30"/>
      <c r="AD18" s="12"/>
      <c r="AE18" s="12"/>
    </row>
    <row r="19" spans="1:34" s="11" customFormat="1" ht="50.1" customHeight="1">
      <c r="A19" s="87"/>
      <c r="B19" s="87"/>
      <c r="C19" s="12"/>
      <c r="D19" s="12"/>
      <c r="E19" s="30"/>
      <c r="F19" s="12"/>
      <c r="G19" s="12"/>
      <c r="H19" s="87"/>
      <c r="I19" s="12"/>
      <c r="J19" s="12"/>
      <c r="K19" s="30"/>
      <c r="L19" s="12"/>
      <c r="M19" s="12"/>
      <c r="N19" s="87"/>
      <c r="O19" s="12" t="s">
        <v>112</v>
      </c>
      <c r="P19" s="12" t="s">
        <v>83</v>
      </c>
      <c r="Q19" s="30"/>
      <c r="R19" s="12"/>
      <c r="S19" s="12"/>
      <c r="T19" s="87"/>
      <c r="U19" s="12" t="s">
        <v>188</v>
      </c>
      <c r="V19" s="12" t="s">
        <v>172</v>
      </c>
      <c r="W19" s="30"/>
      <c r="X19" s="12"/>
      <c r="Y19" s="12"/>
      <c r="Z19" s="87"/>
      <c r="AA19" s="12"/>
      <c r="AB19" s="12"/>
      <c r="AC19" s="30"/>
      <c r="AD19" s="12"/>
      <c r="AE19" s="12"/>
    </row>
    <row r="20" spans="1:34" s="11" customFormat="1" ht="50.1" customHeight="1">
      <c r="A20" s="87"/>
      <c r="B20" s="87"/>
      <c r="C20" s="37"/>
      <c r="D20" s="12"/>
      <c r="E20" s="30"/>
      <c r="F20" s="12"/>
      <c r="G20" s="12"/>
      <c r="H20" s="87"/>
      <c r="I20" s="12"/>
      <c r="J20" s="12"/>
      <c r="K20" s="30"/>
      <c r="L20" s="12"/>
      <c r="M20" s="12"/>
      <c r="N20" s="87"/>
      <c r="O20" s="12"/>
      <c r="P20" s="12"/>
      <c r="Q20" s="30"/>
      <c r="R20" s="12"/>
      <c r="S20" s="12"/>
      <c r="T20" s="87"/>
      <c r="U20" s="12"/>
      <c r="V20" s="12"/>
      <c r="W20" s="30"/>
      <c r="X20" s="12"/>
      <c r="Y20" s="12"/>
      <c r="Z20" s="87"/>
      <c r="AA20" s="12"/>
      <c r="AB20" s="12"/>
      <c r="AC20" s="30"/>
      <c r="AD20" s="12"/>
      <c r="AE20" s="12"/>
    </row>
    <row r="21" spans="1:34" s="11" customFormat="1" ht="50.1" customHeight="1">
      <c r="A21" s="87"/>
      <c r="B21" s="87"/>
      <c r="C21" s="12"/>
      <c r="D21" s="12"/>
      <c r="E21" s="30"/>
      <c r="F21" s="12"/>
      <c r="G21" s="12"/>
      <c r="H21" s="87"/>
      <c r="I21" s="12"/>
      <c r="J21" s="12"/>
      <c r="K21" s="30"/>
      <c r="L21" s="12"/>
      <c r="M21" s="12"/>
      <c r="N21" s="87"/>
      <c r="O21" s="12"/>
      <c r="P21" s="12"/>
      <c r="Q21" s="30"/>
      <c r="R21" s="12"/>
      <c r="S21" s="12"/>
      <c r="T21" s="87"/>
      <c r="U21" s="12"/>
      <c r="V21" s="12"/>
      <c r="W21" s="30"/>
      <c r="X21" s="12"/>
      <c r="Y21" s="12"/>
      <c r="Z21" s="87"/>
      <c r="AA21" s="12"/>
      <c r="AB21" s="12"/>
      <c r="AC21" s="30"/>
      <c r="AD21" s="12"/>
      <c r="AE21" s="12"/>
    </row>
    <row r="22" spans="1:34" s="11" customFormat="1" ht="50.1" customHeight="1">
      <c r="A22" s="88" t="s">
        <v>20</v>
      </c>
      <c r="B22" s="90" t="s">
        <v>21</v>
      </c>
      <c r="C22" s="12" t="s">
        <v>33</v>
      </c>
      <c r="D22" s="12" t="s">
        <v>39</v>
      </c>
      <c r="E22" s="30"/>
      <c r="F22" s="12"/>
      <c r="G22" s="12"/>
      <c r="H22" s="90" t="s">
        <v>21</v>
      </c>
      <c r="I22" s="12" t="s">
        <v>33</v>
      </c>
      <c r="J22" s="12" t="s">
        <v>39</v>
      </c>
      <c r="K22" s="30"/>
      <c r="L22" s="12"/>
      <c r="M22" s="12"/>
      <c r="N22" s="90" t="s">
        <v>21</v>
      </c>
      <c r="O22" s="12" t="s">
        <v>33</v>
      </c>
      <c r="P22" s="12" t="s">
        <v>186</v>
      </c>
      <c r="Q22" s="30"/>
      <c r="R22" s="12"/>
      <c r="S22" s="12"/>
      <c r="T22" s="90" t="s">
        <v>21</v>
      </c>
      <c r="U22" s="12" t="s">
        <v>33</v>
      </c>
      <c r="V22" s="12" t="s">
        <v>39</v>
      </c>
      <c r="W22" s="30"/>
      <c r="X22" s="12"/>
      <c r="Y22" s="12"/>
      <c r="Z22" s="92"/>
      <c r="AA22" s="12"/>
      <c r="AB22" s="12"/>
      <c r="AC22" s="30"/>
      <c r="AD22" s="12"/>
      <c r="AE22" s="12"/>
    </row>
    <row r="23" spans="1:34" s="11" customFormat="1" ht="50.1" customHeight="1">
      <c r="A23" s="89"/>
      <c r="B23" s="91"/>
      <c r="C23" s="12" t="s">
        <v>173</v>
      </c>
      <c r="D23" s="12" t="s">
        <v>38</v>
      </c>
      <c r="E23" s="30"/>
      <c r="F23" s="12"/>
      <c r="G23" s="12"/>
      <c r="H23" s="91"/>
      <c r="I23" s="12" t="s">
        <v>103</v>
      </c>
      <c r="J23" s="12" t="s">
        <v>38</v>
      </c>
      <c r="K23" s="30"/>
      <c r="L23" s="12"/>
      <c r="M23" s="12"/>
      <c r="N23" s="91"/>
      <c r="O23" s="12" t="s">
        <v>88</v>
      </c>
      <c r="P23" s="12" t="s">
        <v>75</v>
      </c>
      <c r="Q23" s="30"/>
      <c r="R23" s="12"/>
      <c r="S23" s="12"/>
      <c r="T23" s="91"/>
      <c r="U23" s="12" t="s">
        <v>132</v>
      </c>
      <c r="V23" s="12" t="s">
        <v>75</v>
      </c>
      <c r="W23" s="30"/>
      <c r="X23" s="12"/>
      <c r="Y23" s="12"/>
      <c r="Z23" s="93"/>
      <c r="AA23" s="12"/>
      <c r="AB23" s="12"/>
      <c r="AC23" s="30"/>
      <c r="AD23" s="12"/>
      <c r="AE23" s="12"/>
    </row>
    <row r="24" spans="1:34" s="11" customFormat="1" ht="50.1" customHeight="1">
      <c r="A24" s="86" t="s">
        <v>109</v>
      </c>
      <c r="B24" s="87" t="s">
        <v>160</v>
      </c>
      <c r="C24" s="12" t="s">
        <v>57</v>
      </c>
      <c r="D24" s="12" t="s">
        <v>69</v>
      </c>
      <c r="E24" s="30"/>
      <c r="F24" s="12"/>
      <c r="G24" s="12"/>
      <c r="H24" s="87" t="s">
        <v>25</v>
      </c>
      <c r="I24" s="12" t="s">
        <v>33</v>
      </c>
      <c r="J24" s="12" t="s">
        <v>39</v>
      </c>
      <c r="K24" s="30"/>
      <c r="L24" s="12"/>
      <c r="M24" s="12"/>
      <c r="N24" s="87" t="s">
        <v>161</v>
      </c>
      <c r="O24" s="12" t="s">
        <v>57</v>
      </c>
      <c r="P24" s="12" t="s">
        <v>69</v>
      </c>
      <c r="Q24" s="30"/>
      <c r="R24" s="12"/>
      <c r="S24" s="12"/>
      <c r="T24" s="87" t="s">
        <v>22</v>
      </c>
      <c r="U24" s="12" t="s">
        <v>152</v>
      </c>
      <c r="V24" s="12" t="s">
        <v>40</v>
      </c>
      <c r="W24" s="30"/>
      <c r="X24" s="12"/>
      <c r="Y24" s="12"/>
      <c r="Z24" s="87"/>
      <c r="AA24" s="12"/>
      <c r="AB24" s="12"/>
      <c r="AC24" s="30"/>
      <c r="AD24" s="12"/>
      <c r="AE24" s="12"/>
    </row>
    <row r="25" spans="1:34" s="11" customFormat="1" ht="50.1" customHeight="1">
      <c r="A25" s="87"/>
      <c r="B25" s="87"/>
      <c r="C25" s="12" t="s">
        <v>47</v>
      </c>
      <c r="D25" s="12" t="s">
        <v>39</v>
      </c>
      <c r="E25" s="30"/>
      <c r="F25" s="12"/>
      <c r="G25" s="12"/>
      <c r="H25" s="87"/>
      <c r="I25" s="12" t="s">
        <v>191</v>
      </c>
      <c r="J25" s="12" t="s">
        <v>192</v>
      </c>
      <c r="K25" s="30"/>
      <c r="L25" s="12"/>
      <c r="M25" s="12"/>
      <c r="N25" s="87"/>
      <c r="O25" s="12" t="s">
        <v>175</v>
      </c>
      <c r="P25" s="12" t="s">
        <v>176</v>
      </c>
      <c r="Q25" s="30"/>
      <c r="R25" s="12"/>
      <c r="S25" s="12"/>
      <c r="T25" s="87"/>
      <c r="U25" s="12" t="s">
        <v>57</v>
      </c>
      <c r="V25" s="12" t="s">
        <v>69</v>
      </c>
      <c r="W25" s="30"/>
      <c r="X25" s="12"/>
      <c r="Y25" s="12"/>
      <c r="Z25" s="87"/>
      <c r="AA25" s="12"/>
      <c r="AB25" s="12"/>
      <c r="AC25" s="30"/>
      <c r="AD25" s="12"/>
      <c r="AE25" s="12"/>
    </row>
    <row r="26" spans="1:34" s="11" customFormat="1" ht="50.1" customHeight="1">
      <c r="A26" s="87"/>
      <c r="B26" s="87"/>
      <c r="C26" s="12" t="s">
        <v>177</v>
      </c>
      <c r="D26" s="12" t="s">
        <v>124</v>
      </c>
      <c r="E26" s="30"/>
      <c r="F26" s="12"/>
      <c r="G26" s="12"/>
      <c r="H26" s="87"/>
      <c r="I26" s="12" t="s">
        <v>86</v>
      </c>
      <c r="J26" s="12" t="s">
        <v>90</v>
      </c>
      <c r="K26" s="30"/>
      <c r="L26" s="12"/>
      <c r="M26" s="12"/>
      <c r="N26" s="87"/>
      <c r="O26" s="12"/>
      <c r="P26" s="12"/>
      <c r="Q26" s="30"/>
      <c r="R26" s="12"/>
      <c r="S26" s="12"/>
      <c r="T26" s="87"/>
      <c r="U26" s="12" t="s">
        <v>157</v>
      </c>
      <c r="V26" s="12" t="s">
        <v>41</v>
      </c>
      <c r="W26" s="30"/>
      <c r="X26" s="12"/>
      <c r="Y26" s="12"/>
      <c r="Z26" s="87"/>
      <c r="AA26" s="12"/>
      <c r="AB26" s="12"/>
      <c r="AC26" s="30"/>
      <c r="AD26" s="12"/>
      <c r="AE26" s="12"/>
    </row>
    <row r="27" spans="1:34" s="11" customFormat="1" ht="50.1" customHeight="1">
      <c r="A27" s="87"/>
      <c r="B27" s="87"/>
      <c r="C27" s="12" t="s">
        <v>74</v>
      </c>
      <c r="D27" s="12" t="s">
        <v>44</v>
      </c>
      <c r="E27" s="30"/>
      <c r="F27" s="12"/>
      <c r="G27" s="12"/>
      <c r="H27" s="87"/>
      <c r="I27" s="12" t="s">
        <v>32</v>
      </c>
      <c r="J27" s="12" t="s">
        <v>178</v>
      </c>
      <c r="K27" s="30"/>
      <c r="L27" s="12"/>
      <c r="M27" s="12"/>
      <c r="N27" s="87"/>
      <c r="O27" s="12"/>
      <c r="P27" s="12"/>
      <c r="Q27" s="30"/>
      <c r="R27" s="12"/>
      <c r="S27" s="12"/>
      <c r="T27" s="87"/>
      <c r="U27" s="12" t="s">
        <v>35</v>
      </c>
      <c r="V27" s="12" t="s">
        <v>42</v>
      </c>
      <c r="W27" s="30"/>
      <c r="X27" s="12"/>
      <c r="Y27" s="12"/>
      <c r="Z27" s="87"/>
      <c r="AA27" s="12"/>
      <c r="AB27" s="12"/>
      <c r="AC27" s="30"/>
      <c r="AD27" s="12"/>
      <c r="AE27" s="12"/>
    </row>
    <row r="28" spans="1:34" s="11" customFormat="1" ht="50.1" customHeight="1">
      <c r="A28" s="87"/>
      <c r="B28" s="87"/>
      <c r="C28" s="12"/>
      <c r="D28" s="12"/>
      <c r="E28" s="30"/>
      <c r="F28" s="12"/>
      <c r="G28" s="12"/>
      <c r="H28" s="87"/>
      <c r="I28" s="12"/>
      <c r="J28" s="12"/>
      <c r="K28" s="30"/>
      <c r="L28" s="12"/>
      <c r="M28" s="12"/>
      <c r="N28" s="87"/>
      <c r="O28" s="12"/>
      <c r="P28" s="12"/>
      <c r="Q28" s="30"/>
      <c r="R28" s="12"/>
      <c r="S28" s="12"/>
      <c r="T28" s="87"/>
      <c r="U28" s="12" t="s">
        <v>36</v>
      </c>
      <c r="V28" s="12" t="s">
        <v>43</v>
      </c>
      <c r="W28" s="30"/>
      <c r="X28" s="12"/>
      <c r="Y28" s="12"/>
      <c r="Z28" s="87"/>
      <c r="AA28" s="12"/>
      <c r="AB28" s="12"/>
      <c r="AC28" s="30"/>
      <c r="AD28" s="12"/>
      <c r="AE28" s="12"/>
    </row>
    <row r="29" spans="1:34" s="11" customFormat="1" ht="50.1" customHeight="1">
      <c r="A29" s="87"/>
      <c r="B29" s="87"/>
      <c r="C29" s="12"/>
      <c r="D29" s="12"/>
      <c r="E29" s="30"/>
      <c r="F29" s="12"/>
      <c r="G29" s="12"/>
      <c r="H29" s="87"/>
      <c r="I29" s="12"/>
      <c r="J29" s="12"/>
      <c r="K29" s="30"/>
      <c r="L29" s="12"/>
      <c r="M29" s="12"/>
      <c r="N29" s="87"/>
      <c r="O29" s="12"/>
      <c r="P29" s="12"/>
      <c r="Q29" s="30"/>
      <c r="R29" s="12"/>
      <c r="S29" s="12"/>
      <c r="T29" s="87"/>
      <c r="U29" s="12" t="s">
        <v>154</v>
      </c>
      <c r="V29" s="12" t="s">
        <v>91</v>
      </c>
      <c r="W29" s="30"/>
      <c r="X29" s="12"/>
      <c r="Y29" s="12"/>
      <c r="Z29" s="87"/>
      <c r="AA29" s="12"/>
      <c r="AB29" s="12"/>
      <c r="AC29" s="30"/>
      <c r="AD29" s="12"/>
      <c r="AE29" s="12"/>
    </row>
    <row r="30" spans="1:34" s="11" customFormat="1" ht="50.1" customHeight="1">
      <c r="A30" s="28" t="s">
        <v>62</v>
      </c>
      <c r="B30" s="29"/>
      <c r="C30" s="9"/>
      <c r="D30" s="9"/>
      <c r="E30" s="10"/>
      <c r="F30" s="9"/>
      <c r="G30" s="9"/>
      <c r="H30" s="29" t="s">
        <v>62</v>
      </c>
      <c r="I30" s="9" t="s">
        <v>121</v>
      </c>
      <c r="J30" s="9" t="s">
        <v>99</v>
      </c>
      <c r="K30" s="13"/>
      <c r="L30" s="9"/>
      <c r="M30" s="9"/>
      <c r="N30" s="29"/>
      <c r="O30" s="9"/>
      <c r="P30" s="9"/>
      <c r="Q30" s="10"/>
      <c r="R30" s="9"/>
      <c r="S30" s="9"/>
      <c r="T30" s="29" t="s">
        <v>62</v>
      </c>
      <c r="U30" s="9" t="s">
        <v>98</v>
      </c>
      <c r="V30" s="9" t="s">
        <v>99</v>
      </c>
      <c r="W30" s="13"/>
      <c r="X30" s="9"/>
      <c r="Y30" s="9"/>
      <c r="Z30" s="29"/>
      <c r="AA30" s="9"/>
      <c r="AB30" s="9"/>
      <c r="AC30" s="10"/>
      <c r="AD30" s="9"/>
      <c r="AE30" s="9"/>
    </row>
    <row r="31" spans="1:34" s="4" customFormat="1" ht="45" customHeight="1">
      <c r="A31" s="28"/>
      <c r="B31" s="29"/>
      <c r="C31" s="20" t="s">
        <v>10</v>
      </c>
      <c r="D31" s="52" t="s">
        <v>11</v>
      </c>
      <c r="E31" s="52"/>
      <c r="F31" s="9"/>
      <c r="G31" s="9"/>
      <c r="H31" s="29"/>
      <c r="I31" s="20" t="s">
        <v>10</v>
      </c>
      <c r="J31" s="52" t="s">
        <v>11</v>
      </c>
      <c r="K31" s="52"/>
      <c r="L31" s="9"/>
      <c r="M31" s="9"/>
      <c r="N31" s="29"/>
      <c r="O31" s="20" t="s">
        <v>10</v>
      </c>
      <c r="P31" s="52" t="s">
        <v>11</v>
      </c>
      <c r="Q31" s="52"/>
      <c r="R31" s="9"/>
      <c r="S31" s="9"/>
      <c r="T31" s="29"/>
      <c r="U31" s="20" t="s">
        <v>10</v>
      </c>
      <c r="V31" s="52" t="s">
        <v>11</v>
      </c>
      <c r="W31" s="52"/>
      <c r="X31" s="9"/>
      <c r="Y31" s="9"/>
      <c r="Z31" s="29"/>
      <c r="AA31" s="20" t="s">
        <v>10</v>
      </c>
      <c r="AB31" s="52"/>
      <c r="AC31" s="52"/>
      <c r="AD31" s="9"/>
      <c r="AE31" s="9"/>
    </row>
    <row r="32" spans="1:34" s="5" customFormat="1" ht="25.35" customHeight="1">
      <c r="A32" s="60" t="s">
        <v>12</v>
      </c>
      <c r="B32" s="61"/>
      <c r="C32" s="53" t="s">
        <v>13</v>
      </c>
      <c r="D32" s="54"/>
      <c r="E32" s="21">
        <v>6.2</v>
      </c>
      <c r="F32" s="22"/>
      <c r="G32" s="22"/>
      <c r="H32" s="55"/>
      <c r="I32" s="53" t="s">
        <v>13</v>
      </c>
      <c r="J32" s="54"/>
      <c r="K32" s="21">
        <v>6.1</v>
      </c>
      <c r="L32" s="22"/>
      <c r="M32" s="22"/>
      <c r="N32" s="55"/>
      <c r="O32" s="53" t="s">
        <v>13</v>
      </c>
      <c r="P32" s="54"/>
      <c r="Q32" s="23">
        <v>5.5</v>
      </c>
      <c r="R32" s="24"/>
      <c r="S32" s="24"/>
      <c r="T32" s="55"/>
      <c r="U32" s="53" t="s">
        <v>13</v>
      </c>
      <c r="V32" s="54"/>
      <c r="W32" s="23">
        <v>6</v>
      </c>
      <c r="X32" s="24"/>
      <c r="Y32" s="24"/>
      <c r="Z32" s="55"/>
      <c r="AA32" s="53" t="s">
        <v>13</v>
      </c>
      <c r="AB32" s="54"/>
      <c r="AC32" s="23"/>
      <c r="AD32" s="24"/>
      <c r="AE32" s="24"/>
      <c r="AF32" s="38" t="e">
        <f>#REF!/4/1729</f>
        <v>#REF!</v>
      </c>
      <c r="AG32" s="39"/>
      <c r="AH32" s="39"/>
    </row>
    <row r="33" spans="1:34" s="5" customFormat="1" ht="25.35" customHeight="1">
      <c r="A33" s="62"/>
      <c r="B33" s="63"/>
      <c r="C33" s="53" t="s">
        <v>14</v>
      </c>
      <c r="D33" s="54"/>
      <c r="E33" s="21">
        <v>2.5</v>
      </c>
      <c r="F33" s="22"/>
      <c r="G33" s="22"/>
      <c r="H33" s="56"/>
      <c r="I33" s="53" t="s">
        <v>14</v>
      </c>
      <c r="J33" s="54"/>
      <c r="K33" s="21">
        <v>2.6</v>
      </c>
      <c r="L33" s="22"/>
      <c r="M33" s="22"/>
      <c r="N33" s="56"/>
      <c r="O33" s="53" t="s">
        <v>14</v>
      </c>
      <c r="P33" s="54"/>
      <c r="Q33" s="23">
        <v>3.9</v>
      </c>
      <c r="R33" s="24"/>
      <c r="S33" s="24"/>
      <c r="T33" s="56"/>
      <c r="U33" s="53" t="s">
        <v>14</v>
      </c>
      <c r="V33" s="54"/>
      <c r="W33" s="23">
        <v>2</v>
      </c>
      <c r="X33" s="24"/>
      <c r="Y33" s="24"/>
      <c r="Z33" s="56"/>
      <c r="AA33" s="53" t="s">
        <v>14</v>
      </c>
      <c r="AB33" s="54"/>
      <c r="AC33" s="23"/>
      <c r="AD33" s="24"/>
      <c r="AE33" s="24"/>
      <c r="AF33" s="38"/>
      <c r="AG33" s="39"/>
      <c r="AH33" s="39"/>
    </row>
    <row r="34" spans="1:34" s="5" customFormat="1" ht="25.35" customHeight="1">
      <c r="A34" s="62"/>
      <c r="B34" s="63"/>
      <c r="C34" s="53" t="s">
        <v>15</v>
      </c>
      <c r="D34" s="54"/>
      <c r="E34" s="21">
        <v>1.8</v>
      </c>
      <c r="F34" s="22"/>
      <c r="G34" s="22"/>
      <c r="H34" s="56"/>
      <c r="I34" s="53" t="s">
        <v>15</v>
      </c>
      <c r="J34" s="54"/>
      <c r="K34" s="21">
        <v>1.3</v>
      </c>
      <c r="L34" s="22"/>
      <c r="M34" s="22"/>
      <c r="N34" s="56"/>
      <c r="O34" s="53" t="s">
        <v>15</v>
      </c>
      <c r="P34" s="54"/>
      <c r="Q34" s="23">
        <v>1.6</v>
      </c>
      <c r="R34" s="24"/>
      <c r="S34" s="24"/>
      <c r="T34" s="56"/>
      <c r="U34" s="53" t="s">
        <v>15</v>
      </c>
      <c r="V34" s="54"/>
      <c r="W34" s="23">
        <v>1.6</v>
      </c>
      <c r="X34" s="24"/>
      <c r="Y34" s="24"/>
      <c r="Z34" s="56"/>
      <c r="AA34" s="53" t="s">
        <v>15</v>
      </c>
      <c r="AB34" s="54"/>
      <c r="AC34" s="23"/>
      <c r="AD34" s="24"/>
      <c r="AE34" s="24"/>
    </row>
    <row r="35" spans="1:34" s="5" customFormat="1" ht="25.35" customHeight="1">
      <c r="A35" s="62"/>
      <c r="B35" s="63"/>
      <c r="C35" s="53" t="s">
        <v>16</v>
      </c>
      <c r="D35" s="54"/>
      <c r="E35" s="21"/>
      <c r="F35" s="22"/>
      <c r="G35" s="22"/>
      <c r="H35" s="56"/>
      <c r="I35" s="53" t="s">
        <v>16</v>
      </c>
      <c r="J35" s="54"/>
      <c r="K35" s="21">
        <v>1</v>
      </c>
      <c r="L35" s="22"/>
      <c r="M35" s="22"/>
      <c r="N35" s="56"/>
      <c r="O35" s="53" t="s">
        <v>16</v>
      </c>
      <c r="P35" s="54"/>
      <c r="Q35" s="23"/>
      <c r="R35" s="24"/>
      <c r="S35" s="24"/>
      <c r="T35" s="56"/>
      <c r="U35" s="53" t="s">
        <v>16</v>
      </c>
      <c r="V35" s="54"/>
      <c r="W35" s="23">
        <v>1</v>
      </c>
      <c r="X35" s="24"/>
      <c r="Y35" s="24"/>
      <c r="Z35" s="56"/>
      <c r="AA35" s="53" t="s">
        <v>16</v>
      </c>
      <c r="AB35" s="54"/>
      <c r="AC35" s="23"/>
      <c r="AD35" s="24"/>
      <c r="AE35" s="24"/>
    </row>
    <row r="36" spans="1:34" s="5" customFormat="1" ht="25.35" customHeight="1">
      <c r="A36" s="62"/>
      <c r="B36" s="63"/>
      <c r="C36" s="53" t="s">
        <v>17</v>
      </c>
      <c r="D36" s="54"/>
      <c r="E36" s="21">
        <v>3</v>
      </c>
      <c r="F36" s="22"/>
      <c r="G36" s="22"/>
      <c r="H36" s="56"/>
      <c r="I36" s="53" t="s">
        <v>17</v>
      </c>
      <c r="J36" s="54"/>
      <c r="K36" s="23">
        <v>3</v>
      </c>
      <c r="L36" s="22"/>
      <c r="M36" s="22"/>
      <c r="N36" s="56"/>
      <c r="O36" s="53" t="s">
        <v>17</v>
      </c>
      <c r="P36" s="54"/>
      <c r="Q36" s="23">
        <v>3</v>
      </c>
      <c r="R36" s="24"/>
      <c r="S36" s="24"/>
      <c r="T36" s="56"/>
      <c r="U36" s="53" t="s">
        <v>17</v>
      </c>
      <c r="V36" s="54"/>
      <c r="W36" s="23">
        <v>2.7</v>
      </c>
      <c r="X36" s="24"/>
      <c r="Y36" s="24"/>
      <c r="Z36" s="56"/>
      <c r="AA36" s="53" t="s">
        <v>17</v>
      </c>
      <c r="AB36" s="54"/>
      <c r="AC36" s="23"/>
      <c r="AD36" s="24"/>
      <c r="AE36" s="24"/>
    </row>
    <row r="37" spans="1:34" s="5" customFormat="1" ht="30" customHeight="1">
      <c r="A37" s="64"/>
      <c r="B37" s="65"/>
      <c r="C37" s="53" t="s">
        <v>18</v>
      </c>
      <c r="D37" s="54"/>
      <c r="E37" s="25">
        <f>E32*70+E33*75+E34*25+E35*60+E36*45</f>
        <v>801.5</v>
      </c>
      <c r="F37" s="22"/>
      <c r="G37" s="22"/>
      <c r="H37" s="57"/>
      <c r="I37" s="53" t="s">
        <v>18</v>
      </c>
      <c r="J37" s="54"/>
      <c r="K37" s="25">
        <f>K32*70+K33*75+K34*25+K35*60+K36*45</f>
        <v>849.5</v>
      </c>
      <c r="L37" s="22"/>
      <c r="M37" s="22"/>
      <c r="N37" s="57"/>
      <c r="O37" s="53" t="s">
        <v>18</v>
      </c>
      <c r="P37" s="54"/>
      <c r="Q37" s="25">
        <f>Q32*70+Q33*75+Q34*25+Q35*150+Q36*45</f>
        <v>852.5</v>
      </c>
      <c r="R37" s="22"/>
      <c r="S37" s="22"/>
      <c r="T37" s="57"/>
      <c r="U37" s="53" t="s">
        <v>18</v>
      </c>
      <c r="V37" s="54"/>
      <c r="W37" s="25">
        <f>W32*70+W33*75+W34*25+W35*60+W36*45+70</f>
        <v>861.5</v>
      </c>
      <c r="X37" s="22"/>
      <c r="Y37" s="22"/>
      <c r="Z37" s="57"/>
      <c r="AA37" s="53" t="s">
        <v>18</v>
      </c>
      <c r="AB37" s="54"/>
      <c r="AC37" s="25">
        <f>AC32*70+AC33*75+AC34*25+AC35*60+AC36*45</f>
        <v>0</v>
      </c>
      <c r="AD37" s="22"/>
      <c r="AE37" s="22"/>
    </row>
    <row r="38" spans="1:34" s="5" customFormat="1" ht="47.25" customHeight="1">
      <c r="A38" s="58" t="s">
        <v>19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</row>
    <row r="39" spans="1:34" s="6" customFormat="1" ht="30" customHeight="1">
      <c r="A39" s="59" t="s">
        <v>196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26"/>
      <c r="AE39" s="26"/>
    </row>
    <row r="40" spans="1:34" ht="30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  <c r="R40" s="26"/>
      <c r="S40" s="26"/>
      <c r="T40" s="26"/>
      <c r="U40" s="26"/>
      <c r="V40" s="26"/>
      <c r="W40" s="27"/>
      <c r="X40" s="26"/>
      <c r="Y40" s="26"/>
      <c r="Z40" s="26"/>
      <c r="AA40" s="26"/>
      <c r="AB40" s="26"/>
      <c r="AC40" s="27"/>
      <c r="AD40" s="26"/>
      <c r="AE40" s="26"/>
    </row>
    <row r="41" spans="1:34" ht="30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  <c r="R41" s="26"/>
      <c r="S41" s="26"/>
      <c r="T41" s="26"/>
      <c r="U41" s="26"/>
      <c r="V41" s="26"/>
      <c r="W41" s="27"/>
      <c r="X41" s="26"/>
      <c r="Y41" s="26"/>
      <c r="Z41" s="26"/>
      <c r="AA41" s="26"/>
      <c r="AB41" s="26"/>
      <c r="AC41" s="27"/>
      <c r="AD41" s="26"/>
      <c r="AE41" s="26"/>
    </row>
    <row r="42" spans="1:34" ht="30" customHeight="1"/>
    <row r="43" spans="1:34" ht="30" customHeight="1"/>
    <row r="44" spans="1:34" ht="30" customHeight="1"/>
  </sheetData>
  <mergeCells count="111">
    <mergeCell ref="A39:AC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A32:B37"/>
    <mergeCell ref="AA34:AB34"/>
    <mergeCell ref="C35:D35"/>
    <mergeCell ref="I35:J35"/>
    <mergeCell ref="O35:P35"/>
    <mergeCell ref="U35:V35"/>
    <mergeCell ref="AA35:AB35"/>
    <mergeCell ref="Z32:Z37"/>
    <mergeCell ref="AA32:AB32"/>
    <mergeCell ref="A38:AE38"/>
    <mergeCell ref="C34:D34"/>
    <mergeCell ref="I34:J34"/>
    <mergeCell ref="C32:D32"/>
    <mergeCell ref="H32:H37"/>
    <mergeCell ref="I32:J32"/>
    <mergeCell ref="N32:N37"/>
    <mergeCell ref="O32:P32"/>
    <mergeCell ref="T32:T37"/>
    <mergeCell ref="U32:V32"/>
    <mergeCell ref="O34:P34"/>
    <mergeCell ref="U34:V34"/>
    <mergeCell ref="D31:E31"/>
    <mergeCell ref="J31:K31"/>
    <mergeCell ref="P31:Q31"/>
    <mergeCell ref="V31:W31"/>
    <mergeCell ref="AB31:AC31"/>
    <mergeCell ref="AF32:AH33"/>
    <mergeCell ref="C33:D33"/>
    <mergeCell ref="I33:J33"/>
    <mergeCell ref="O33:P33"/>
    <mergeCell ref="U33:V33"/>
    <mergeCell ref="AA33:AB33"/>
    <mergeCell ref="A24:A29"/>
    <mergeCell ref="B24:B29"/>
    <mergeCell ref="H24:H29"/>
    <mergeCell ref="N24:N29"/>
    <mergeCell ref="T24:T29"/>
    <mergeCell ref="Z24:Z29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AD5:AD6"/>
    <mergeCell ref="AE5:AE6"/>
    <mergeCell ref="A7:A15"/>
    <mergeCell ref="B7:B15"/>
    <mergeCell ref="H7:H15"/>
    <mergeCell ref="N7:N15"/>
    <mergeCell ref="T7:T15"/>
    <mergeCell ref="Z7:Z15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4:B4"/>
    <mergeCell ref="A5:A6"/>
    <mergeCell ref="B5:B6"/>
    <mergeCell ref="C5:C6"/>
    <mergeCell ref="D5:D6"/>
    <mergeCell ref="E5:E6"/>
    <mergeCell ref="A3:B3"/>
    <mergeCell ref="C3:E3"/>
    <mergeCell ref="I3:K3"/>
    <mergeCell ref="O3:Q3"/>
    <mergeCell ref="U3:W3"/>
    <mergeCell ref="AA3:AC3"/>
    <mergeCell ref="A1:AE1"/>
    <mergeCell ref="B2:G2"/>
    <mergeCell ref="H2:M2"/>
    <mergeCell ref="N2:S2"/>
    <mergeCell ref="T2:Y2"/>
    <mergeCell ref="Z2:AE2"/>
  </mergeCells>
  <phoneticPr fontId="3" type="noConversion"/>
  <printOptions horizontalCentered="1" verticalCentered="1"/>
  <pageMargins left="0" right="0" top="0" bottom="0" header="0.23622047244094491" footer="0"/>
  <pageSetup paperSize="9" scale="3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18-週</vt:lpstr>
      <vt:lpstr>18-素</vt:lpstr>
      <vt:lpstr>'18-素'!Print_Area</vt:lpstr>
      <vt:lpstr>'18-週'!Print_Area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User</cp:lastModifiedBy>
  <cp:lastPrinted>2021-12-23T03:01:41Z</cp:lastPrinted>
  <dcterms:created xsi:type="dcterms:W3CDTF">2021-09-15T06:27:14Z</dcterms:created>
  <dcterms:modified xsi:type="dcterms:W3CDTF">2021-12-23T04:54:19Z</dcterms:modified>
</cp:coreProperties>
</file>