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1確認菜單\"/>
    </mc:Choice>
  </mc:AlternateContent>
  <bookViews>
    <workbookView xWindow="-105" yWindow="-105" windowWidth="21465" windowHeight="11580" tabRatio="562"/>
  </bookViews>
  <sheets>
    <sheet name="16-週" sheetId="37" r:id="rId1"/>
    <sheet name="16-素" sheetId="38" r:id="rId2"/>
  </sheets>
  <definedNames>
    <definedName name="_xlnm.Print_Area" localSheetId="1">'16-素'!$A$1:$AE$41</definedName>
    <definedName name="_xlnm.Print_Area" localSheetId="0">'16-週'!$A$1:$AE$41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38" l="1"/>
  <c r="W39" i="38"/>
  <c r="Q39" i="38"/>
  <c r="K39" i="38"/>
  <c r="E39" i="38"/>
  <c r="AC39" i="37"/>
  <c r="G7" i="37" l="1"/>
  <c r="G27" i="38"/>
  <c r="AE19" i="38"/>
  <c r="AE18" i="38"/>
  <c r="Y18" i="38"/>
  <c r="Y17" i="38"/>
  <c r="Y16" i="38"/>
  <c r="S11" i="38"/>
  <c r="Y9" i="38"/>
  <c r="M9" i="38"/>
  <c r="G8" i="38"/>
  <c r="Y7" i="38"/>
  <c r="G7" i="38"/>
  <c r="I3" i="38"/>
  <c r="O3" i="38" s="1"/>
  <c r="U3" i="38" s="1"/>
  <c r="AA3" i="38" s="1"/>
  <c r="H2" i="38"/>
  <c r="N2" i="38" s="1"/>
  <c r="T2" i="38" s="1"/>
  <c r="Z2" i="38" s="1"/>
  <c r="W39" i="37"/>
  <c r="Q39" i="37"/>
  <c r="K39" i="37"/>
  <c r="E39" i="37"/>
  <c r="Y32" i="37"/>
  <c r="M32" i="37"/>
  <c r="S28" i="37"/>
  <c r="G26" i="37"/>
  <c r="S22" i="37"/>
  <c r="S18" i="37"/>
  <c r="G18" i="37"/>
  <c r="G17" i="37"/>
  <c r="S16" i="37"/>
  <c r="Y13" i="37"/>
  <c r="Y12" i="37"/>
  <c r="Y9" i="37"/>
  <c r="I3" i="37"/>
  <c r="O3" i="37" s="1"/>
  <c r="U3" i="37" s="1"/>
  <c r="AA3" i="37" s="1"/>
  <c r="H2" i="37"/>
  <c r="N2" i="37" s="1"/>
  <c r="T2" i="37" s="1"/>
  <c r="Z2" i="37" s="1"/>
  <c r="AF34" i="37" l="1"/>
  <c r="AF34" i="38"/>
</calcChain>
</file>

<file path=xl/sharedStrings.xml><?xml version="1.0" encoding="utf-8"?>
<sst xmlns="http://schemas.openxmlformats.org/spreadsheetml/2006/main" count="612" uniqueCount="212">
  <si>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</si>
  <si>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</si>
  <si>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</si>
  <si>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</si>
  <si>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</si>
  <si>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</si>
  <si>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</si>
  <si>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</si>
  <si>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主菜</t>
  </si>
  <si>
    <t>副菜</t>
  </si>
  <si>
    <t>三章一Q</t>
    <phoneticPr fontId="3" type="noConversion"/>
  </si>
  <si>
    <t>符合</t>
    <phoneticPr fontId="3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</si>
  <si>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</si>
  <si>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</si>
  <si>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</si>
  <si>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</si>
  <si>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</si>
  <si>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</si>
  <si>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</si>
  <si>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</si>
  <si>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青菜</t>
  </si>
  <si>
    <t>有機蔬菜</t>
  </si>
  <si>
    <t>糙米飯</t>
    <phoneticPr fontId="3" type="noConversion"/>
  </si>
  <si>
    <t>小米飯</t>
    <phoneticPr fontId="3" type="noConversion"/>
  </si>
  <si>
    <t>洋芋燉肉</t>
    <phoneticPr fontId="3" type="noConversion"/>
  </si>
  <si>
    <t>京醬鴨肉</t>
    <phoneticPr fontId="3" type="noConversion"/>
  </si>
  <si>
    <t>醬燒雞翅</t>
    <phoneticPr fontId="3" type="noConversion"/>
  </si>
  <si>
    <t>家常豆芽</t>
    <phoneticPr fontId="3" type="noConversion"/>
  </si>
  <si>
    <t>紅蘿蔔(QRC)</t>
  </si>
  <si>
    <t>10KG</t>
  </si>
  <si>
    <t>20KG</t>
  </si>
  <si>
    <t>絞蒜頭</t>
  </si>
  <si>
    <t>1.5KG</t>
  </si>
  <si>
    <t>15KG</t>
  </si>
  <si>
    <t>12KG</t>
  </si>
  <si>
    <t>瘦夾心肉絲&lt;桃園&gt;</t>
  </si>
  <si>
    <t>薑絲</t>
  </si>
  <si>
    <t>2包</t>
  </si>
  <si>
    <t>台糖(25K)</t>
  </si>
  <si>
    <t>150KG</t>
    <phoneticPr fontId="3" type="noConversion"/>
  </si>
  <si>
    <t>御圃</t>
  </si>
  <si>
    <t>枸杞(0.6K)</t>
    <phoneticPr fontId="3" type="noConversion"/>
  </si>
  <si>
    <t>共用</t>
    <phoneticPr fontId="3" type="noConversion"/>
  </si>
  <si>
    <t>薑絲</t>
    <phoneticPr fontId="3" type="noConversion"/>
  </si>
  <si>
    <t>安平蔥蒜行</t>
  </si>
  <si>
    <t>台灣糖業股份有限公司</t>
  </si>
  <si>
    <t>林太郎</t>
  </si>
  <si>
    <t>蔥</t>
  </si>
  <si>
    <t>6KG</t>
  </si>
  <si>
    <t>薑片</t>
  </si>
  <si>
    <t>7KG</t>
  </si>
  <si>
    <t>洋蔥(進口)+</t>
  </si>
  <si>
    <t>25KG</t>
  </si>
  <si>
    <t>120KG</t>
  </si>
  <si>
    <t>乾香菇絲</t>
  </si>
  <si>
    <t>2KG</t>
  </si>
  <si>
    <t>6包</t>
  </si>
  <si>
    <t>5KG</t>
  </si>
  <si>
    <t>70KG</t>
  </si>
  <si>
    <t>8KG</t>
  </si>
  <si>
    <t>木耳絲(QRC)</t>
  </si>
  <si>
    <t>30KG</t>
  </si>
  <si>
    <t>1KG</t>
  </si>
  <si>
    <t>馬鈴薯(去皮)(進口)+</t>
  </si>
  <si>
    <t>18KG</t>
  </si>
  <si>
    <t>水果</t>
  </si>
  <si>
    <t>50KG</t>
  </si>
  <si>
    <t>主菜</t>
    <phoneticPr fontId="3" type="noConversion"/>
  </si>
  <si>
    <t>黃瑞霖</t>
  </si>
  <si>
    <t>超秦</t>
  </si>
  <si>
    <t>信泰</t>
  </si>
  <si>
    <t>元榮有限公司</t>
  </si>
  <si>
    <t>明華菓菜行</t>
  </si>
  <si>
    <t>津悅食品有限公司</t>
  </si>
  <si>
    <t>王淑卿</t>
  </si>
  <si>
    <t>源鴻億食品有限公司</t>
  </si>
  <si>
    <t>十全特好股份有限公司</t>
  </si>
  <si>
    <t>富士鮮品股份有限公司</t>
  </si>
  <si>
    <t>東寶食品有限公司</t>
  </si>
  <si>
    <t>有機青江菜</t>
    <phoneticPr fontId="3" type="noConversion"/>
  </si>
  <si>
    <t>春之谷</t>
    <phoneticPr fontId="3" type="noConversion"/>
  </si>
  <si>
    <t>有機小松菜</t>
    <phoneticPr fontId="3" type="noConversion"/>
  </si>
  <si>
    <t>小黃瓜(QRC)</t>
    <phoneticPr fontId="3" type="noConversion"/>
  </si>
  <si>
    <t>瘦夾心肉丁</t>
    <phoneticPr fontId="3" type="noConversion"/>
  </si>
  <si>
    <t>洗選蛋</t>
    <phoneticPr fontId="3" type="noConversion"/>
  </si>
  <si>
    <t>瘦夾心肉絲</t>
    <phoneticPr fontId="3" type="noConversion"/>
  </si>
  <si>
    <t>玉米粒(CAS)</t>
    <phoneticPr fontId="3" type="noConversion"/>
  </si>
  <si>
    <t>1箱</t>
    <phoneticPr fontId="3" type="noConversion"/>
  </si>
  <si>
    <t>素火腿(1K)</t>
    <phoneticPr fontId="3" type="noConversion"/>
  </si>
  <si>
    <t>佛心</t>
    <phoneticPr fontId="3" type="noConversion"/>
  </si>
  <si>
    <t>絞紅蔥頭</t>
  </si>
  <si>
    <t>65KG</t>
  </si>
  <si>
    <t>129KG</t>
  </si>
  <si>
    <t>乾蝦仁</t>
  </si>
  <si>
    <t>2箱</t>
  </si>
  <si>
    <t>高麗菜(QRC)+</t>
  </si>
  <si>
    <t>0.5KG</t>
  </si>
  <si>
    <t>黃豆芽(非基改)</t>
  </si>
  <si>
    <t>95KG</t>
  </si>
  <si>
    <t>小米*</t>
    <phoneticPr fontId="3" type="noConversion"/>
  </si>
  <si>
    <t>15KG</t>
    <phoneticPr fontId="3" type="noConversion"/>
  </si>
  <si>
    <t>百頁豆腐(切24丁)(非基改)</t>
    <phoneticPr fontId="3" type="noConversion"/>
  </si>
  <si>
    <t>大骨(切)</t>
    <phoneticPr fontId="3" type="noConversion"/>
  </si>
  <si>
    <t>日陞食品有限公司</t>
  </si>
  <si>
    <t>振聲冷凍食品有限公司</t>
  </si>
  <si>
    <t>中華食品</t>
  </si>
  <si>
    <t>鴨丁(CAS)</t>
    <phoneticPr fontId="3" type="noConversion"/>
  </si>
  <si>
    <t>甜麵醬(3K)</t>
    <phoneticPr fontId="3" type="noConversion"/>
  </si>
  <si>
    <t>雅勝</t>
  </si>
  <si>
    <t>中港興食品有限公司</t>
  </si>
  <si>
    <t>豆干丁(非基改)</t>
    <phoneticPr fontId="3" type="noConversion"/>
  </si>
  <si>
    <t>茄子(QRC)</t>
    <phoneticPr fontId="3" type="noConversion"/>
  </si>
  <si>
    <t>瘦夾心肉(絞)</t>
    <phoneticPr fontId="3" type="noConversion"/>
  </si>
  <si>
    <t>絞上肉</t>
    <phoneticPr fontId="3" type="noConversion"/>
  </si>
  <si>
    <t>圓福農場</t>
  </si>
  <si>
    <t>上德食品有限公司</t>
  </si>
  <si>
    <t>清雞絲(CAS)</t>
    <phoneticPr fontId="3" type="noConversion"/>
  </si>
  <si>
    <t>王樹堂</t>
    <phoneticPr fontId="3" type="noConversion"/>
  </si>
  <si>
    <t>冬瓜(青皮)(QRC)</t>
    <phoneticPr fontId="3" type="noConversion"/>
  </si>
  <si>
    <t>鴻喜菇(150g)(有機)</t>
    <phoneticPr fontId="3" type="noConversion"/>
  </si>
  <si>
    <t>芹菜(QRC)</t>
    <phoneticPr fontId="3" type="noConversion"/>
  </si>
  <si>
    <t>天祥珍</t>
    <phoneticPr fontId="3" type="noConversion"/>
  </si>
  <si>
    <t>龍骨丁(CAS)</t>
    <phoneticPr fontId="3" type="noConversion"/>
  </si>
  <si>
    <t>品碩豐食品行</t>
  </si>
  <si>
    <t>油豆腐丁(非基改)</t>
    <phoneticPr fontId="3" type="noConversion"/>
  </si>
  <si>
    <t>建寶食品</t>
  </si>
  <si>
    <t>脆筍絲</t>
    <phoneticPr fontId="3" type="noConversion"/>
  </si>
  <si>
    <t>橘子</t>
    <phoneticPr fontId="3" type="noConversion"/>
  </si>
  <si>
    <t>110KG</t>
  </si>
  <si>
    <t>55KG</t>
  </si>
  <si>
    <t>湯品</t>
  </si>
  <si>
    <t>大薏仁</t>
  </si>
  <si>
    <t>有機山菠菜</t>
    <phoneticPr fontId="3" type="noConversion"/>
  </si>
  <si>
    <t>脆筍片</t>
    <phoneticPr fontId="3" type="noConversion"/>
  </si>
  <si>
    <t>牛蕃茄(QRC)</t>
    <phoneticPr fontId="3" type="noConversion"/>
  </si>
  <si>
    <t>信芳</t>
  </si>
  <si>
    <t>廖威軫</t>
    <phoneticPr fontId="3" type="noConversion"/>
  </si>
  <si>
    <t>香酥魷魚排</t>
    <phoneticPr fontId="3" type="noConversion"/>
  </si>
  <si>
    <t>薏仁排骨湯</t>
    <phoneticPr fontId="3" type="noConversion"/>
  </si>
  <si>
    <t>什錦豆腐煲</t>
    <phoneticPr fontId="3" type="noConversion"/>
  </si>
  <si>
    <t>玉米蛋花湯</t>
    <phoneticPr fontId="3" type="noConversion"/>
  </si>
  <si>
    <t>肉絲炒年糕</t>
    <phoneticPr fontId="3" type="noConversion"/>
  </si>
  <si>
    <t>蘿蔔排骨湯</t>
    <phoneticPr fontId="3" type="noConversion"/>
  </si>
  <si>
    <t>酸辣湯</t>
    <phoneticPr fontId="3" type="noConversion"/>
  </si>
  <si>
    <t>紅麴肉燥</t>
    <phoneticPr fontId="3" type="noConversion"/>
  </si>
  <si>
    <t>莊富凱</t>
  </si>
  <si>
    <t>福壽</t>
  </si>
  <si>
    <t>麵腸(切片)</t>
    <phoneticPr fontId="3" type="noConversion"/>
  </si>
  <si>
    <t>柳丁</t>
    <phoneticPr fontId="3" type="noConversion"/>
  </si>
  <si>
    <t>富霖</t>
    <phoneticPr fontId="3" type="noConversion"/>
  </si>
  <si>
    <t>涼薯(豆薯)(QRC)</t>
    <phoneticPr fontId="3" type="noConversion"/>
  </si>
  <si>
    <t>可果美</t>
  </si>
  <si>
    <t>永軒公司</t>
  </si>
  <si>
    <t>謝建復</t>
  </si>
  <si>
    <t>黃振嘉</t>
  </si>
  <si>
    <t>蔡永溏</t>
  </si>
  <si>
    <t>庫存</t>
    <phoneticPr fontId="3" type="noConversion"/>
  </si>
  <si>
    <t>長素雞(切片)(非基改)</t>
    <phoneticPr fontId="3" type="noConversion"/>
  </si>
  <si>
    <t>桃園市蘆竹區南崁國中110學年第一學期學生午餐食譜設計表  第 16 週</t>
    <phoneticPr fontId="4" type="noConversion"/>
  </si>
  <si>
    <t>4KG</t>
  </si>
  <si>
    <t>3箱</t>
  </si>
  <si>
    <t>麵疙瘩(貓耳麵)(小)</t>
  </si>
  <si>
    <t>23KG</t>
  </si>
  <si>
    <t>小薏仁</t>
  </si>
  <si>
    <t>西谷米</t>
  </si>
  <si>
    <t>豬血(台灣)</t>
  </si>
  <si>
    <t>7盒</t>
  </si>
  <si>
    <t>蕃茄炒蛋</t>
    <phoneticPr fontId="3" type="noConversion"/>
  </si>
  <si>
    <t>有機小白菜</t>
    <phoneticPr fontId="3" type="noConversion"/>
  </si>
  <si>
    <t>白蘿蔔(QRC)</t>
    <phoneticPr fontId="3" type="noConversion"/>
  </si>
  <si>
    <t>什錦炒米苔苜</t>
    <phoneticPr fontId="3" type="noConversion"/>
  </si>
  <si>
    <t>芋香西米露</t>
    <phoneticPr fontId="3" type="noConversion"/>
  </si>
  <si>
    <t>175KG</t>
    <phoneticPr fontId="3" type="noConversion"/>
  </si>
  <si>
    <t>米苔目*--東寶直送</t>
    <phoneticPr fontId="3" type="noConversion"/>
  </si>
  <si>
    <t>芋頭小丁(QRC)+</t>
    <phoneticPr fontId="3" type="noConversion"/>
  </si>
  <si>
    <t>桃園市蘆竹區南崁國中110學年第一學期學生午餐食譜設計表  第 16 週 (素食)</t>
    <phoneticPr fontId="4" type="noConversion"/>
  </si>
  <si>
    <t>冬瓜薏仁湯</t>
    <phoneticPr fontId="3" type="noConversion"/>
  </si>
  <si>
    <t>香酥豆腐</t>
    <phoneticPr fontId="3" type="noConversion"/>
  </si>
  <si>
    <t>京醬百頁</t>
    <phoneticPr fontId="3" type="noConversion"/>
  </si>
  <si>
    <t>炒年糕</t>
    <phoneticPr fontId="3" type="noConversion"/>
  </si>
  <si>
    <t>蘿蔔湯</t>
    <phoneticPr fontId="3" type="noConversion"/>
  </si>
  <si>
    <t>2包</t>
    <phoneticPr fontId="3" type="noConversion"/>
  </si>
  <si>
    <t>紅麴干丁</t>
    <phoneticPr fontId="3" type="noConversion"/>
  </si>
  <si>
    <t>醬燒素雞</t>
    <phoneticPr fontId="3" type="noConversion"/>
  </si>
  <si>
    <t>紅辣椒</t>
    <phoneticPr fontId="3" type="noConversion"/>
  </si>
  <si>
    <t>洋芋麵腸</t>
    <phoneticPr fontId="3" type="noConversion"/>
  </si>
  <si>
    <t>洋蔥(進口)+</t>
    <phoneticPr fontId="3" type="noConversion"/>
  </si>
  <si>
    <t>素紫米糕(900g)</t>
    <phoneticPr fontId="3" type="noConversion"/>
  </si>
  <si>
    <t>東杰蛋品有限公司</t>
  </si>
  <si>
    <t>蕃茄丁(2.55K)</t>
    <phoneticPr fontId="3" type="noConversion"/>
  </si>
  <si>
    <t>魷魚排(80g)(CAS)</t>
    <phoneticPr fontId="3" type="noConversion"/>
  </si>
  <si>
    <t>鍾金宜</t>
  </si>
  <si>
    <t>韓國造型年糕(500g)</t>
    <phoneticPr fontId="3" type="noConversion"/>
  </si>
  <si>
    <t>雞翅(CAS)---1725支</t>
    <phoneticPr fontId="3" type="noConversion"/>
  </si>
  <si>
    <t>東寶</t>
    <phoneticPr fontId="3" type="noConversion"/>
  </si>
  <si>
    <t>劉美惠</t>
  </si>
  <si>
    <t>薄軟豆腐(非基改)</t>
    <phoneticPr fontId="3" type="noConversion"/>
  </si>
  <si>
    <t>基宗行</t>
  </si>
  <si>
    <t>芋頭小丁+</t>
    <phoneticPr fontId="3" type="noConversion"/>
  </si>
  <si>
    <t>廖俊賢</t>
    <phoneticPr fontId="3" type="noConversion"/>
  </si>
  <si>
    <t>紅糟(3K)</t>
    <phoneticPr fontId="3" type="noConversion"/>
  </si>
  <si>
    <t>豆腐(非基改)(1.2K)</t>
    <phoneticPr fontId="3" type="noConversion"/>
  </si>
  <si>
    <t>林加彬</t>
    <phoneticPr fontId="3" type="noConversion"/>
  </si>
  <si>
    <t>王俊明</t>
    <phoneticPr fontId="3" type="noConversion"/>
  </si>
  <si>
    <t>小米*(先送)</t>
    <phoneticPr fontId="3" type="noConversion"/>
  </si>
  <si>
    <t>麵疙瘩(貓耳麵)(小)</t>
    <phoneticPr fontId="3" type="noConversion"/>
  </si>
  <si>
    <t>宋秀桂</t>
    <phoneticPr fontId="3" type="noConversion"/>
  </si>
  <si>
    <t>預備備份:魷魚排(80g)(75片)(CAS)</t>
    <phoneticPr fontId="3" type="noConversion"/>
  </si>
  <si>
    <t>營養師:                                                                                        午餐秘書:                                                                       主任:                                                                                                   校長:</t>
    <phoneticPr fontId="4" type="noConversion"/>
  </si>
  <si>
    <t>金針菇(QRC)</t>
    <phoneticPr fontId="3" type="noConversion"/>
  </si>
  <si>
    <t>金針菇(QRC)</t>
    <phoneticPr fontId="3" type="noConversion"/>
  </si>
  <si>
    <t>黃啟閎-淞茂農場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</si>
</sst>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包&quot;"/>
    <numFmt numFmtId="184" formatCode="#&quot;份&quot;"/>
    <numFmt numFmtId="186" formatCode="0;_栀"/>
    <numFmt numFmtId="189" formatCode="#&quot;KG&quot;"/>
    <numFmt numFmtId="190" formatCode="#&quot;盒&quot;"/>
    <numFmt numFmtId="191" formatCode="00"/>
    <numFmt numFmtId="193" formatCode="#&quot;條&quot;"/>
    <numFmt numFmtId="196" formatCode="#.0&quot;KG&quot;"/>
    <numFmt numFmtId="197" formatCode="#&quot;桶&quot;"/>
    <numFmt numFmtId="198" formatCode="#&quot;片&quot;"/>
  </numFmts>
  <fonts count="2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20"/>
      <name val="新細明體"/>
      <family val="1"/>
      <charset val="136"/>
    </font>
    <font>
      <sz val="28"/>
      <name val="新細明體"/>
      <family val="1"/>
      <charset val="136"/>
    </font>
    <font>
      <sz val="10"/>
      <color indexed="8"/>
      <name val="Arial"/>
      <family val="2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Arial"/>
      <family val="2"/>
    </font>
    <font>
      <b/>
      <sz val="36"/>
      <name val="新細明體"/>
      <family val="1"/>
      <charset val="136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b/>
      <sz val="25"/>
      <name val="新細明體"/>
      <family val="1"/>
      <charset val="136"/>
      <scheme val="major"/>
    </font>
    <font>
      <b/>
      <sz val="4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1" fillId="0" borderId="0">
      <alignment vertical="top"/>
    </xf>
    <xf numFmtId="0" fontId="2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33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2" fillId="0" borderId="0" xfId="1" applyAlignment="1">
      <alignment horizontal="right" vertical="center"/>
    </xf>
    <xf numFmtId="0" fontId="4" fillId="0" borderId="0" xfId="1" applyFont="1">
      <alignment vertical="center"/>
    </xf>
    <xf numFmtId="0" fontId="17" fillId="0" borderId="0" xfId="0" applyFont="1">
      <alignment vertical="center"/>
    </xf>
    <xf numFmtId="0" fontId="18" fillId="2" borderId="2" xfId="0" applyFont="1" applyFill="1" applyBorder="1">
      <alignment vertical="center"/>
    </xf>
    <xf numFmtId="0" fontId="18" fillId="2" borderId="2" xfId="0" applyFont="1" applyFill="1" applyBorder="1" applyAlignment="1">
      <alignment horizontal="right" vertical="center"/>
    </xf>
    <xf numFmtId="0" fontId="19" fillId="2" borderId="2" xfId="1" applyFont="1" applyFill="1" applyBorder="1">
      <alignment vertical="center"/>
    </xf>
    <xf numFmtId="0" fontId="20" fillId="2" borderId="6" xfId="1" applyFont="1" applyFill="1" applyBorder="1">
      <alignment vertical="center"/>
    </xf>
    <xf numFmtId="0" fontId="19" fillId="2" borderId="6" xfId="1" applyFont="1" applyFill="1" applyBorder="1">
      <alignment vertical="center"/>
    </xf>
    <xf numFmtId="181" fontId="19" fillId="2" borderId="6" xfId="1" applyNumberFormat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 shrinkToFit="1"/>
    </xf>
    <xf numFmtId="0" fontId="19" fillId="2" borderId="6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>
      <alignment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2" xfId="1" applyFont="1" applyFill="1" applyBorder="1">
      <alignment vertical="center"/>
    </xf>
    <xf numFmtId="186" fontId="20" fillId="0" borderId="2" xfId="1" applyNumberFormat="1" applyFont="1" applyBorder="1" applyAlignment="1">
      <alignment horizontal="center"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right" vertical="center"/>
    </xf>
    <xf numFmtId="0" fontId="17" fillId="2" borderId="2" xfId="0" applyFont="1" applyFill="1" applyBorder="1">
      <alignment vertical="center"/>
    </xf>
    <xf numFmtId="2" fontId="16" fillId="0" borderId="9" xfId="1" applyNumberFormat="1" applyFont="1" applyBorder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 wrapText="1"/>
    </xf>
    <xf numFmtId="0" fontId="22" fillId="0" borderId="0" xfId="1" applyFont="1" applyAlignment="1">
      <alignment horizontal="left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182" fontId="18" fillId="2" borderId="6" xfId="0" applyNumberFormat="1" applyFont="1" applyFill="1" applyBorder="1" applyAlignment="1">
      <alignment horizontal="center" vertical="center"/>
    </xf>
    <xf numFmtId="182" fontId="18" fillId="2" borderId="14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top" textRotation="255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textRotation="255"/>
    </xf>
    <xf numFmtId="181" fontId="19" fillId="2" borderId="3" xfId="1" applyNumberFormat="1" applyFont="1" applyFill="1" applyBorder="1" applyAlignment="1">
      <alignment horizontal="center" vertical="center"/>
    </xf>
    <xf numFmtId="181" fontId="19" fillId="2" borderId="4" xfId="1" applyNumberFormat="1" applyFont="1" applyFill="1" applyBorder="1" applyAlignment="1">
      <alignment horizontal="center" vertical="center"/>
    </xf>
    <xf numFmtId="181" fontId="19" fillId="2" borderId="5" xfId="1" applyNumberFormat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textRotation="255"/>
    </xf>
    <xf numFmtId="0" fontId="19" fillId="2" borderId="3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183" fontId="18" fillId="2" borderId="6" xfId="0" applyNumberFormat="1" applyFont="1" applyFill="1" applyBorder="1" applyAlignment="1">
      <alignment horizontal="center" vertical="center"/>
    </xf>
    <xf numFmtId="183" fontId="18" fillId="2" borderId="14" xfId="0" applyNumberFormat="1" applyFont="1" applyFill="1" applyBorder="1" applyAlignment="1">
      <alignment horizontal="center" vertical="center"/>
    </xf>
    <xf numFmtId="191" fontId="18" fillId="2" borderId="6" xfId="0" applyNumberFormat="1" applyFont="1" applyFill="1" applyBorder="1" applyAlignment="1">
      <alignment horizontal="right" vertical="center"/>
    </xf>
    <xf numFmtId="191" fontId="18" fillId="2" borderId="14" xfId="0" applyNumberFormat="1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right" vertical="center"/>
    </xf>
    <xf numFmtId="0" fontId="18" fillId="2" borderId="14" xfId="0" applyFont="1" applyFill="1" applyBorder="1" applyAlignment="1">
      <alignment horizontal="right" vertical="center"/>
    </xf>
    <xf numFmtId="176" fontId="19" fillId="2" borderId="3" xfId="1" applyNumberFormat="1" applyFont="1" applyFill="1" applyBorder="1" applyAlignment="1">
      <alignment horizontal="center" vertical="center"/>
    </xf>
    <xf numFmtId="176" fontId="19" fillId="2" borderId="4" xfId="1" applyNumberFormat="1" applyFont="1" applyFill="1" applyBorder="1" applyAlignment="1">
      <alignment horizontal="center" vertical="center"/>
    </xf>
    <xf numFmtId="176" fontId="19" fillId="2" borderId="5" xfId="1" applyNumberFormat="1" applyFont="1" applyFill="1" applyBorder="1" applyAlignment="1">
      <alignment horizontal="center" vertical="center"/>
    </xf>
    <xf numFmtId="177" fontId="19" fillId="2" borderId="3" xfId="1" applyNumberFormat="1" applyFont="1" applyFill="1" applyBorder="1" applyAlignment="1">
      <alignment horizontal="center" vertical="center"/>
    </xf>
    <xf numFmtId="177" fontId="19" fillId="2" borderId="4" xfId="1" applyNumberFormat="1" applyFont="1" applyFill="1" applyBorder="1" applyAlignment="1">
      <alignment horizontal="center" vertical="center"/>
    </xf>
    <xf numFmtId="177" fontId="19" fillId="2" borderId="5" xfId="1" applyNumberFormat="1" applyFont="1" applyFill="1" applyBorder="1" applyAlignment="1">
      <alignment horizontal="center" vertical="center"/>
    </xf>
    <xf numFmtId="178" fontId="19" fillId="2" borderId="3" xfId="1" applyNumberFormat="1" applyFont="1" applyFill="1" applyBorder="1" applyAlignment="1">
      <alignment horizontal="center" vertical="center"/>
    </xf>
    <xf numFmtId="178" fontId="19" fillId="2" borderId="4" xfId="1" applyNumberFormat="1" applyFont="1" applyFill="1" applyBorder="1" applyAlignment="1">
      <alignment horizontal="center" vertical="center"/>
    </xf>
    <xf numFmtId="178" fontId="19" fillId="2" borderId="5" xfId="1" applyNumberFormat="1" applyFont="1" applyFill="1" applyBorder="1" applyAlignment="1">
      <alignment horizontal="center" vertical="center"/>
    </xf>
    <xf numFmtId="179" fontId="19" fillId="2" borderId="3" xfId="1" applyNumberFormat="1" applyFont="1" applyFill="1" applyBorder="1" applyAlignment="1">
      <alignment horizontal="center" vertical="center"/>
    </xf>
    <xf numFmtId="179" fontId="19" fillId="2" borderId="4" xfId="1" applyNumberFormat="1" applyFont="1" applyFill="1" applyBorder="1" applyAlignment="1">
      <alignment horizontal="center" vertical="center"/>
    </xf>
    <xf numFmtId="179" fontId="19" fillId="2" borderId="5" xfId="1" applyNumberFormat="1" applyFont="1" applyFill="1" applyBorder="1" applyAlignment="1">
      <alignment horizontal="center" vertical="center"/>
    </xf>
    <xf numFmtId="180" fontId="19" fillId="2" borderId="3" xfId="1" applyNumberFormat="1" applyFont="1" applyFill="1" applyBorder="1" applyAlignment="1">
      <alignment horizontal="center" vertical="center"/>
    </xf>
    <xf numFmtId="180" fontId="19" fillId="2" borderId="4" xfId="1" applyNumberFormat="1" applyFont="1" applyFill="1" applyBorder="1" applyAlignment="1">
      <alignment horizontal="center" vertical="center"/>
    </xf>
    <xf numFmtId="180" fontId="19" fillId="2" borderId="5" xfId="1" applyNumberFormat="1" applyFont="1" applyFill="1" applyBorder="1" applyAlignment="1">
      <alignment horizontal="center" vertical="center"/>
    </xf>
    <xf numFmtId="189" fontId="18" fillId="2" borderId="2" xfId="0" applyNumberFormat="1" applyFont="1" applyFill="1" applyBorder="1" applyAlignment="1">
      <alignment horizontal="right" vertical="center"/>
    </xf>
    <xf numFmtId="197" fontId="18" fillId="2" borderId="2" xfId="0" applyNumberFormat="1" applyFont="1" applyFill="1" applyBorder="1" applyAlignment="1">
      <alignment horizontal="right" vertical="center"/>
    </xf>
    <xf numFmtId="184" fontId="18" fillId="2" borderId="2" xfId="0" applyNumberFormat="1" applyFont="1" applyFill="1" applyBorder="1" applyAlignment="1">
      <alignment horizontal="right" vertical="center"/>
    </xf>
    <xf numFmtId="0" fontId="21" fillId="2" borderId="2" xfId="0" applyFont="1" applyFill="1" applyBorder="1" applyAlignment="1">
      <alignment vertical="center" textRotation="255"/>
    </xf>
    <xf numFmtId="0" fontId="18" fillId="2" borderId="2" xfId="0" applyFont="1" applyFill="1" applyBorder="1" applyAlignment="1">
      <alignment vertical="center" textRotation="255"/>
    </xf>
    <xf numFmtId="198" fontId="18" fillId="2" borderId="2" xfId="0" applyNumberFormat="1" applyFont="1" applyFill="1" applyBorder="1" applyAlignment="1">
      <alignment horizontal="right" vertical="center"/>
    </xf>
    <xf numFmtId="183" fontId="18" fillId="2" borderId="2" xfId="0" applyNumberFormat="1" applyFont="1" applyFill="1" applyBorder="1" applyAlignment="1">
      <alignment horizontal="right" vertical="center"/>
    </xf>
    <xf numFmtId="0" fontId="18" fillId="2" borderId="2" xfId="0" applyFont="1" applyFill="1" applyBorder="1" applyAlignment="1">
      <alignment vertical="top" textRotation="255"/>
    </xf>
    <xf numFmtId="0" fontId="21" fillId="2" borderId="2" xfId="0" applyFont="1" applyFill="1" applyBorder="1" applyAlignment="1">
      <alignment vertical="center" textRotation="255"/>
    </xf>
    <xf numFmtId="0" fontId="18" fillId="2" borderId="2" xfId="0" applyFont="1" applyFill="1" applyBorder="1" applyAlignment="1">
      <alignment vertical="center" textRotation="255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186" fontId="20" fillId="2" borderId="2" xfId="1" applyNumberFormat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left" vertical="center" wrapText="1"/>
    </xf>
    <xf numFmtId="176" fontId="20" fillId="2" borderId="3" xfId="1" applyNumberFormat="1" applyFont="1" applyFill="1" applyBorder="1" applyAlignment="1">
      <alignment horizontal="center" vertical="center"/>
    </xf>
    <xf numFmtId="176" fontId="20" fillId="2" borderId="4" xfId="1" applyNumberFormat="1" applyFont="1" applyFill="1" applyBorder="1" applyAlignment="1">
      <alignment horizontal="center" vertical="center"/>
    </xf>
    <xf numFmtId="176" fontId="20" fillId="2" borderId="5" xfId="1" applyNumberFormat="1" applyFont="1" applyFill="1" applyBorder="1" applyAlignment="1">
      <alignment horizontal="center" vertical="center"/>
    </xf>
    <xf numFmtId="177" fontId="20" fillId="2" borderId="3" xfId="1" applyNumberFormat="1" applyFont="1" applyFill="1" applyBorder="1" applyAlignment="1">
      <alignment horizontal="center" vertical="center"/>
    </xf>
    <xf numFmtId="177" fontId="20" fillId="2" borderId="4" xfId="1" applyNumberFormat="1" applyFont="1" applyFill="1" applyBorder="1" applyAlignment="1">
      <alignment horizontal="center" vertical="center"/>
    </xf>
    <xf numFmtId="177" fontId="20" fillId="2" borderId="5" xfId="1" applyNumberFormat="1" applyFont="1" applyFill="1" applyBorder="1" applyAlignment="1">
      <alignment horizontal="center" vertical="center"/>
    </xf>
    <xf numFmtId="178" fontId="20" fillId="2" borderId="3" xfId="1" applyNumberFormat="1" applyFont="1" applyFill="1" applyBorder="1" applyAlignment="1">
      <alignment horizontal="center" vertical="center"/>
    </xf>
    <xf numFmtId="178" fontId="20" fillId="2" borderId="4" xfId="1" applyNumberFormat="1" applyFont="1" applyFill="1" applyBorder="1" applyAlignment="1">
      <alignment horizontal="center" vertical="center"/>
    </xf>
    <xf numFmtId="178" fontId="20" fillId="2" borderId="5" xfId="1" applyNumberFormat="1" applyFont="1" applyFill="1" applyBorder="1" applyAlignment="1">
      <alignment horizontal="center" vertical="center"/>
    </xf>
    <xf numFmtId="179" fontId="20" fillId="2" borderId="3" xfId="1" applyNumberFormat="1" applyFont="1" applyFill="1" applyBorder="1" applyAlignment="1">
      <alignment horizontal="center" vertical="center"/>
    </xf>
    <xf numFmtId="179" fontId="20" fillId="2" borderId="4" xfId="1" applyNumberFormat="1" applyFont="1" applyFill="1" applyBorder="1" applyAlignment="1">
      <alignment horizontal="center" vertical="center"/>
    </xf>
    <xf numFmtId="179" fontId="20" fillId="2" borderId="5" xfId="1" applyNumberFormat="1" applyFont="1" applyFill="1" applyBorder="1" applyAlignment="1">
      <alignment horizontal="center" vertical="center"/>
    </xf>
    <xf numFmtId="180" fontId="20" fillId="2" borderId="3" xfId="1" applyNumberFormat="1" applyFont="1" applyFill="1" applyBorder="1" applyAlignment="1">
      <alignment horizontal="center" vertical="center"/>
    </xf>
    <xf numFmtId="180" fontId="20" fillId="2" borderId="4" xfId="1" applyNumberFormat="1" applyFont="1" applyFill="1" applyBorder="1" applyAlignment="1">
      <alignment horizontal="center" vertical="center"/>
    </xf>
    <xf numFmtId="180" fontId="20" fillId="2" borderId="5" xfId="1" applyNumberFormat="1" applyFont="1" applyFill="1" applyBorder="1" applyAlignment="1">
      <alignment horizontal="center" vertical="center"/>
    </xf>
    <xf numFmtId="181" fontId="20" fillId="2" borderId="3" xfId="1" applyNumberFormat="1" applyFont="1" applyFill="1" applyBorder="1" applyAlignment="1">
      <alignment horizontal="center" vertical="center"/>
    </xf>
    <xf numFmtId="181" fontId="20" fillId="2" borderId="4" xfId="1" applyNumberFormat="1" applyFont="1" applyFill="1" applyBorder="1" applyAlignment="1">
      <alignment horizontal="center" vertical="center"/>
    </xf>
    <xf numFmtId="181" fontId="20" fillId="2" borderId="5" xfId="1" applyNumberFormat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181" fontId="20" fillId="2" borderId="6" xfId="1" applyNumberFormat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 textRotation="255"/>
    </xf>
    <xf numFmtId="190" fontId="18" fillId="2" borderId="2" xfId="0" applyNumberFormat="1" applyFont="1" applyFill="1" applyBorder="1" applyAlignment="1">
      <alignment horizontal="right" vertical="center"/>
    </xf>
    <xf numFmtId="182" fontId="18" fillId="2" borderId="2" xfId="0" applyNumberFormat="1" applyFont="1" applyFill="1" applyBorder="1" applyAlignment="1">
      <alignment horizontal="right" vertical="center"/>
    </xf>
    <xf numFmtId="196" fontId="18" fillId="2" borderId="2" xfId="0" applyNumberFormat="1" applyFont="1" applyFill="1" applyBorder="1" applyAlignment="1">
      <alignment horizontal="right" vertical="center"/>
    </xf>
    <xf numFmtId="193" fontId="18" fillId="2" borderId="2" xfId="0" applyNumberFormat="1" applyFont="1" applyFill="1" applyBorder="1" applyAlignment="1">
      <alignment horizontal="right" vertical="center"/>
    </xf>
  </cellXfs>
  <cellStyles count="177">
    <cellStyle name="一般" xfId="0" builtinId="0"/>
    <cellStyle name="一般 10" xfId="4"/>
    <cellStyle name="一般 100" xfId="5"/>
    <cellStyle name="一般 101" xfId="6"/>
    <cellStyle name="一般 102" xfId="7"/>
    <cellStyle name="一般 103" xfId="8"/>
    <cellStyle name="一般 104" xfId="9"/>
    <cellStyle name="一般 105" xfId="10"/>
    <cellStyle name="一般 106" xfId="11"/>
    <cellStyle name="一般 107" xfId="12"/>
    <cellStyle name="一般 108" xfId="13"/>
    <cellStyle name="一般 109" xfId="14"/>
    <cellStyle name="一般 11" xfId="15"/>
    <cellStyle name="一般 110" xfId="16"/>
    <cellStyle name="一般 111" xfId="17"/>
    <cellStyle name="一般 112" xfId="18"/>
    <cellStyle name="一般 113" xfId="19"/>
    <cellStyle name="一般 114" xfId="20"/>
    <cellStyle name="一般 115" xfId="21"/>
    <cellStyle name="一般 116" xfId="22"/>
    <cellStyle name="一般 117" xfId="23"/>
    <cellStyle name="一般 118" xfId="24"/>
    <cellStyle name="一般 119" xfId="25"/>
    <cellStyle name="一般 12" xfId="26"/>
    <cellStyle name="一般 120" xfId="27"/>
    <cellStyle name="一般 121" xfId="28"/>
    <cellStyle name="一般 122" xfId="29"/>
    <cellStyle name="一般 123" xfId="30"/>
    <cellStyle name="一般 124" xfId="31"/>
    <cellStyle name="一般 125" xfId="32"/>
    <cellStyle name="一般 126" xfId="33"/>
    <cellStyle name="一般 127" xfId="34"/>
    <cellStyle name="一般 128" xfId="35"/>
    <cellStyle name="一般 129" xfId="36"/>
    <cellStyle name="一般 13" xfId="37"/>
    <cellStyle name="一般 130" xfId="38"/>
    <cellStyle name="一般 131" xfId="39"/>
    <cellStyle name="一般 132" xfId="40"/>
    <cellStyle name="一般 133" xfId="41"/>
    <cellStyle name="一般 134" xfId="42"/>
    <cellStyle name="一般 135" xfId="43"/>
    <cellStyle name="一般 136" xfId="44"/>
    <cellStyle name="一般 137" xfId="45"/>
    <cellStyle name="一般 138" xfId="46"/>
    <cellStyle name="一般 139" xfId="47"/>
    <cellStyle name="一般 14" xfId="48"/>
    <cellStyle name="一般 140" xfId="49"/>
    <cellStyle name="一般 141" xfId="50"/>
    <cellStyle name="一般 142" xfId="51"/>
    <cellStyle name="一般 143" xfId="52"/>
    <cellStyle name="一般 144" xfId="53"/>
    <cellStyle name="一般 145" xfId="2"/>
    <cellStyle name="一般 146" xfId="54"/>
    <cellStyle name="一般 147" xfId="55"/>
    <cellStyle name="一般 148" xfId="56"/>
    <cellStyle name="一般 149" xfId="57"/>
    <cellStyle name="一般 15" xfId="58"/>
    <cellStyle name="一般 150" xfId="59"/>
    <cellStyle name="一般 151" xfId="60"/>
    <cellStyle name="一般 152" xfId="61"/>
    <cellStyle name="一般 153" xfId="62"/>
    <cellStyle name="一般 154" xfId="63"/>
    <cellStyle name="一般 155" xfId="64"/>
    <cellStyle name="一般 156" xfId="65"/>
    <cellStyle name="一般 16" xfId="66"/>
    <cellStyle name="一般 165" xfId="67"/>
    <cellStyle name="一般 17" xfId="68"/>
    <cellStyle name="一般 176" xfId="69"/>
    <cellStyle name="一般 18" xfId="70"/>
    <cellStyle name="一般 19" xfId="71"/>
    <cellStyle name="一般 2" xfId="72"/>
    <cellStyle name="一般 2 2" xfId="73"/>
    <cellStyle name="一般 2 2 2" xfId="74"/>
    <cellStyle name="一般 2 3" xfId="75"/>
    <cellStyle name="一般 2_(7)三和103上" xfId="76"/>
    <cellStyle name="一般 20" xfId="77"/>
    <cellStyle name="一般 21" xfId="78"/>
    <cellStyle name="一般 22" xfId="79"/>
    <cellStyle name="一般 23" xfId="80"/>
    <cellStyle name="一般 24" xfId="81"/>
    <cellStyle name="一般 25" xfId="82"/>
    <cellStyle name="一般 26" xfId="83"/>
    <cellStyle name="一般 27" xfId="84"/>
    <cellStyle name="一般 28" xfId="85"/>
    <cellStyle name="一般 29" xfId="86"/>
    <cellStyle name="一般 3" xfId="1"/>
    <cellStyle name="一般 3 2" xfId="3"/>
    <cellStyle name="一般 3_(7)三和103下" xfId="87"/>
    <cellStyle name="一般 30" xfId="88"/>
    <cellStyle name="一般 31" xfId="89"/>
    <cellStyle name="一般 32" xfId="90"/>
    <cellStyle name="一般 33" xfId="91"/>
    <cellStyle name="一般 34" xfId="92"/>
    <cellStyle name="一般 35" xfId="93"/>
    <cellStyle name="一般 35 2" xfId="94"/>
    <cellStyle name="一般 36" xfId="95"/>
    <cellStyle name="一般 37" xfId="96"/>
    <cellStyle name="一般 38" xfId="97"/>
    <cellStyle name="一般 39" xfId="98"/>
    <cellStyle name="一般 4" xfId="99"/>
    <cellStyle name="一般 4 2" xfId="100"/>
    <cellStyle name="一般 40" xfId="101"/>
    <cellStyle name="一般 41" xfId="102"/>
    <cellStyle name="一般 42" xfId="103"/>
    <cellStyle name="一般 43" xfId="104"/>
    <cellStyle name="一般 44" xfId="105"/>
    <cellStyle name="一般 45" xfId="106"/>
    <cellStyle name="一般 46" xfId="107"/>
    <cellStyle name="一般 47" xfId="108"/>
    <cellStyle name="一般 48" xfId="109"/>
    <cellStyle name="一般 49" xfId="110"/>
    <cellStyle name="一般 5" xfId="111"/>
    <cellStyle name="一般 50" xfId="112"/>
    <cellStyle name="一般 51" xfId="113"/>
    <cellStyle name="一般 52" xfId="114"/>
    <cellStyle name="一般 53" xfId="115"/>
    <cellStyle name="一般 54" xfId="116"/>
    <cellStyle name="一般 55" xfId="117"/>
    <cellStyle name="一般 55 2" xfId="118"/>
    <cellStyle name="一般 56" xfId="119"/>
    <cellStyle name="一般 57" xfId="120"/>
    <cellStyle name="一般 58" xfId="121"/>
    <cellStyle name="一般 59" xfId="122"/>
    <cellStyle name="一般 6" xfId="123"/>
    <cellStyle name="一般 60" xfId="124"/>
    <cellStyle name="一般 61" xfId="125"/>
    <cellStyle name="一般 62" xfId="126"/>
    <cellStyle name="一般 63" xfId="127"/>
    <cellStyle name="一般 64" xfId="128"/>
    <cellStyle name="一般 65" xfId="129"/>
    <cellStyle name="一般 66" xfId="130"/>
    <cellStyle name="一般 67" xfId="131"/>
    <cellStyle name="一般 68" xfId="132"/>
    <cellStyle name="一般 69" xfId="133"/>
    <cellStyle name="一般 7" xfId="134"/>
    <cellStyle name="一般 70" xfId="135"/>
    <cellStyle name="一般 71" xfId="136"/>
    <cellStyle name="一般 72" xfId="137"/>
    <cellStyle name="一般 73" xfId="138"/>
    <cellStyle name="一般 74" xfId="139"/>
    <cellStyle name="一般 75" xfId="140"/>
    <cellStyle name="一般 76" xfId="141"/>
    <cellStyle name="一般 77" xfId="142"/>
    <cellStyle name="一般 78" xfId="143"/>
    <cellStyle name="一般 79" xfId="144"/>
    <cellStyle name="一般 8" xfId="145"/>
    <cellStyle name="一般 80" xfId="146"/>
    <cellStyle name="一般 81" xfId="147"/>
    <cellStyle name="一般 82" xfId="148"/>
    <cellStyle name="一般 83" xfId="149"/>
    <cellStyle name="一般 84" xfId="150"/>
    <cellStyle name="一般 85" xfId="151"/>
    <cellStyle name="一般 86" xfId="152"/>
    <cellStyle name="一般 87" xfId="153"/>
    <cellStyle name="一般 88" xfId="154"/>
    <cellStyle name="一般 89" xfId="155"/>
    <cellStyle name="一般 9" xfId="156"/>
    <cellStyle name="一般 90" xfId="157"/>
    <cellStyle name="一般 91" xfId="158"/>
    <cellStyle name="一般 92" xfId="159"/>
    <cellStyle name="一般 93" xfId="160"/>
    <cellStyle name="一般 934" xfId="161"/>
    <cellStyle name="一般 94" xfId="162"/>
    <cellStyle name="一般 95" xfId="163"/>
    <cellStyle name="一般 96" xfId="164"/>
    <cellStyle name="一般 97" xfId="165"/>
    <cellStyle name="一般 98" xfId="166"/>
    <cellStyle name="一般 99" xfId="167"/>
    <cellStyle name="千分位 2" xfId="168"/>
    <cellStyle name="千分位 2 2" xfId="169"/>
    <cellStyle name="好_{3}武漢101上.." xfId="170"/>
    <cellStyle name="好_{3}武漢101上.. (1)" xfId="171"/>
    <cellStyle name="好_{3}武漢101上..-1" xfId="172"/>
    <cellStyle name="好_{3}武漢99下" xfId="173"/>
    <cellStyle name="百分比 2" xfId="174"/>
    <cellStyle name="逗號 2" xfId="175"/>
    <cellStyle name="逗號 3" xfId="176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zoomScale="40" zoomScaleNormal="40" zoomScaleSheetLayoutView="50" workbookViewId="0">
      <selection activeCell="E34" sqref="A34:XFD34"/>
    </sheetView>
  </sheetViews>
  <sheetFormatPr defaultColWidth="8.875" defaultRowHeight="4.7" customHeight="1"/>
  <cols>
    <col min="1" max="1" width="7" style="2" customWidth="1"/>
    <col min="2" max="2" width="6.625" style="2" customWidth="1"/>
    <col min="3" max="3" width="65.75" style="2" customWidth="1"/>
    <col min="4" max="4" width="14" style="2" customWidth="1"/>
    <col min="5" max="5" width="15.625" style="2" customWidth="1"/>
    <col min="6" max="6" width="12.125" style="2" hidden="1" customWidth="1"/>
    <col min="7" max="7" width="16.25" style="2" hidden="1" customWidth="1"/>
    <col min="8" max="8" width="8.625" style="2" customWidth="1"/>
    <col min="9" max="9" width="59.25" style="2" customWidth="1"/>
    <col min="10" max="10" width="16.625" style="2" customWidth="1"/>
    <col min="11" max="11" width="14.625" style="2" customWidth="1"/>
    <col min="12" max="12" width="15.875" style="2" hidden="1" customWidth="1"/>
    <col min="13" max="13" width="15.25" style="2" hidden="1" customWidth="1"/>
    <col min="14" max="14" width="8.625" style="2" customWidth="1"/>
    <col min="15" max="15" width="60.125" style="2" customWidth="1"/>
    <col min="16" max="16" width="18" style="2" customWidth="1"/>
    <col min="17" max="17" width="16.875" style="7" customWidth="1"/>
    <col min="18" max="18" width="15.75" style="2" hidden="1" customWidth="1"/>
    <col min="19" max="19" width="15.75" style="8" hidden="1" customWidth="1"/>
    <col min="20" max="20" width="8.625" style="2" customWidth="1"/>
    <col min="21" max="21" width="55.25" style="2" customWidth="1"/>
    <col min="22" max="22" width="15.25" style="2" customWidth="1"/>
    <col min="23" max="23" width="16.25" style="7" customWidth="1"/>
    <col min="24" max="25" width="15.75" style="2" hidden="1" customWidth="1"/>
    <col min="26" max="26" width="8.625" style="2" customWidth="1"/>
    <col min="27" max="27" width="59.5" style="2" customWidth="1"/>
    <col min="28" max="28" width="16.5" style="2" customWidth="1"/>
    <col min="29" max="29" width="15.5" style="7" customWidth="1"/>
    <col min="30" max="31" width="15.75" style="2" hidden="1" customWidth="1"/>
    <col min="32" max="16384" width="8.875" style="2"/>
  </cols>
  <sheetData>
    <row r="1" spans="1:31" s="1" customFormat="1" ht="83.25" customHeight="1">
      <c r="A1" s="51" t="s">
        <v>158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ht="54.95" customHeight="1">
      <c r="A2" s="12" t="s">
        <v>0</v>
      </c>
      <c r="B2" s="65">
        <v>44543</v>
      </c>
      <c r="C2" s="66"/>
      <c r="D2" s="66"/>
      <c r="E2" s="66"/>
      <c r="F2" s="66"/>
      <c r="G2" s="67"/>
      <c r="H2" s="68">
        <f>B2+1</f>
        <v>44544</v>
      </c>
      <c r="I2" s="69"/>
      <c r="J2" s="69"/>
      <c r="K2" s="69"/>
      <c r="L2" s="69"/>
      <c r="M2" s="70"/>
      <c r="N2" s="71">
        <f>H2+1</f>
        <v>44545</v>
      </c>
      <c r="O2" s="72"/>
      <c r="P2" s="72"/>
      <c r="Q2" s="72"/>
      <c r="R2" s="72"/>
      <c r="S2" s="73"/>
      <c r="T2" s="74">
        <f>N2+1</f>
        <v>44546</v>
      </c>
      <c r="U2" s="75"/>
      <c r="V2" s="75"/>
      <c r="W2" s="75"/>
      <c r="X2" s="75"/>
      <c r="Y2" s="76"/>
      <c r="Z2" s="77">
        <f>T2+1</f>
        <v>44547</v>
      </c>
      <c r="AA2" s="78"/>
      <c r="AB2" s="78"/>
      <c r="AC2" s="78"/>
      <c r="AD2" s="78"/>
      <c r="AE2" s="79"/>
    </row>
    <row r="3" spans="1:31" ht="36.6" customHeight="1">
      <c r="A3" s="55" t="s">
        <v>1</v>
      </c>
      <c r="B3" s="56"/>
      <c r="C3" s="48">
        <v>1708</v>
      </c>
      <c r="D3" s="49"/>
      <c r="E3" s="50"/>
      <c r="F3" s="13"/>
      <c r="G3" s="13"/>
      <c r="H3" s="14"/>
      <c r="I3" s="48">
        <f>C3</f>
        <v>1708</v>
      </c>
      <c r="J3" s="49"/>
      <c r="K3" s="50"/>
      <c r="L3" s="13"/>
      <c r="M3" s="13"/>
      <c r="N3" s="14"/>
      <c r="O3" s="48">
        <f>I3</f>
        <v>1708</v>
      </c>
      <c r="P3" s="49"/>
      <c r="Q3" s="50"/>
      <c r="R3" s="13"/>
      <c r="S3" s="13"/>
      <c r="T3" s="14"/>
      <c r="U3" s="48">
        <f>O3</f>
        <v>1708</v>
      </c>
      <c r="V3" s="49"/>
      <c r="W3" s="50"/>
      <c r="X3" s="13"/>
      <c r="Y3" s="13"/>
      <c r="Z3" s="14"/>
      <c r="AA3" s="48">
        <f>U3</f>
        <v>1708</v>
      </c>
      <c r="AB3" s="49"/>
      <c r="AC3" s="50"/>
      <c r="AD3" s="13"/>
      <c r="AE3" s="13"/>
    </row>
    <row r="4" spans="1:31" ht="32.1" customHeight="1">
      <c r="A4" s="52"/>
      <c r="B4" s="53"/>
      <c r="C4" s="15" t="s">
        <v>2</v>
      </c>
      <c r="D4" s="15" t="s">
        <v>3</v>
      </c>
      <c r="E4" s="16" t="s">
        <v>4</v>
      </c>
      <c r="F4" s="17" t="s">
        <v>5</v>
      </c>
      <c r="G4" s="17" t="s">
        <v>6</v>
      </c>
      <c r="H4" s="14"/>
      <c r="I4" s="15" t="s">
        <v>2</v>
      </c>
      <c r="J4" s="15" t="s">
        <v>3</v>
      </c>
      <c r="K4" s="16" t="s">
        <v>4</v>
      </c>
      <c r="L4" s="17" t="s">
        <v>5</v>
      </c>
      <c r="M4" s="17" t="s">
        <v>6</v>
      </c>
      <c r="N4" s="14"/>
      <c r="O4" s="15" t="s">
        <v>2</v>
      </c>
      <c r="P4" s="15" t="s">
        <v>3</v>
      </c>
      <c r="Q4" s="16" t="s">
        <v>4</v>
      </c>
      <c r="R4" s="17" t="s">
        <v>5</v>
      </c>
      <c r="S4" s="17" t="s">
        <v>6</v>
      </c>
      <c r="T4" s="14"/>
      <c r="U4" s="15" t="s">
        <v>2</v>
      </c>
      <c r="V4" s="15" t="s">
        <v>3</v>
      </c>
      <c r="W4" s="16" t="s">
        <v>4</v>
      </c>
      <c r="X4" s="17" t="s">
        <v>5</v>
      </c>
      <c r="Y4" s="17" t="s">
        <v>6</v>
      </c>
      <c r="Z4" s="14"/>
      <c r="AA4" s="15" t="s">
        <v>2</v>
      </c>
      <c r="AB4" s="15" t="s">
        <v>3</v>
      </c>
      <c r="AC4" s="16" t="s">
        <v>4</v>
      </c>
      <c r="AD4" s="17" t="s">
        <v>5</v>
      </c>
      <c r="AE4" s="17" t="s">
        <v>6</v>
      </c>
    </row>
    <row r="5" spans="1:31" s="3" customFormat="1" ht="36" customHeight="1">
      <c r="A5" s="54" t="s">
        <v>7</v>
      </c>
      <c r="B5" s="45"/>
      <c r="C5" s="46" t="s">
        <v>22</v>
      </c>
      <c r="D5" s="43"/>
      <c r="E5" s="43"/>
      <c r="F5" s="41"/>
      <c r="G5" s="43"/>
      <c r="H5" s="45" t="s">
        <v>23</v>
      </c>
      <c r="I5" s="46" t="s">
        <v>204</v>
      </c>
      <c r="J5" s="57" t="s">
        <v>103</v>
      </c>
      <c r="K5" s="59" t="s">
        <v>100</v>
      </c>
      <c r="L5" s="61">
        <v>90</v>
      </c>
      <c r="M5" s="63">
        <v>1350</v>
      </c>
      <c r="N5" s="45"/>
      <c r="O5" s="46" t="s">
        <v>22</v>
      </c>
      <c r="P5" s="43"/>
      <c r="Q5" s="43"/>
      <c r="R5" s="41"/>
      <c r="S5" s="43"/>
      <c r="T5" s="47"/>
      <c r="U5" s="46"/>
      <c r="V5" s="43"/>
      <c r="W5" s="43"/>
      <c r="X5" s="41"/>
      <c r="Y5" s="43"/>
      <c r="Z5" s="45"/>
      <c r="AA5" s="46" t="s">
        <v>22</v>
      </c>
      <c r="AB5" s="43"/>
      <c r="AC5" s="43"/>
      <c r="AD5" s="41"/>
      <c r="AE5" s="43"/>
    </row>
    <row r="6" spans="1:31" s="3" customFormat="1" ht="36" customHeight="1">
      <c r="A6" s="54"/>
      <c r="B6" s="45"/>
      <c r="C6" s="46"/>
      <c r="D6" s="44"/>
      <c r="E6" s="44"/>
      <c r="F6" s="42"/>
      <c r="G6" s="44"/>
      <c r="H6" s="45"/>
      <c r="I6" s="46"/>
      <c r="J6" s="58"/>
      <c r="K6" s="60"/>
      <c r="L6" s="62"/>
      <c r="M6" s="64"/>
      <c r="N6" s="45"/>
      <c r="O6" s="46"/>
      <c r="P6" s="44"/>
      <c r="Q6" s="44"/>
      <c r="R6" s="42"/>
      <c r="S6" s="44"/>
      <c r="T6" s="47"/>
      <c r="U6" s="46"/>
      <c r="V6" s="44"/>
      <c r="W6" s="44"/>
      <c r="X6" s="42"/>
      <c r="Y6" s="44"/>
      <c r="Z6" s="45"/>
      <c r="AA6" s="46"/>
      <c r="AB6" s="44"/>
      <c r="AC6" s="44"/>
      <c r="AD6" s="42"/>
      <c r="AE6" s="44"/>
    </row>
    <row r="7" spans="1:31" s="9" customFormat="1" ht="50.1" customHeight="1">
      <c r="A7" s="83" t="s">
        <v>8</v>
      </c>
      <c r="B7" s="84" t="s">
        <v>137</v>
      </c>
      <c r="C7" s="10" t="s">
        <v>190</v>
      </c>
      <c r="D7" s="10" t="s">
        <v>75</v>
      </c>
      <c r="E7" s="85">
        <v>1725</v>
      </c>
      <c r="F7" s="10">
        <v>10</v>
      </c>
      <c r="G7" s="10">
        <f>E7*F7</f>
        <v>17250</v>
      </c>
      <c r="H7" s="84" t="s">
        <v>24</v>
      </c>
      <c r="I7" s="10" t="s">
        <v>28</v>
      </c>
      <c r="J7" s="10" t="s">
        <v>46</v>
      </c>
      <c r="K7" s="11" t="s">
        <v>33</v>
      </c>
      <c r="L7" s="10">
        <v>44</v>
      </c>
      <c r="M7" s="10">
        <v>660</v>
      </c>
      <c r="N7" s="84" t="s">
        <v>25</v>
      </c>
      <c r="O7" s="10" t="s">
        <v>47</v>
      </c>
      <c r="P7" s="10" t="s">
        <v>72</v>
      </c>
      <c r="Q7" s="11" t="s">
        <v>55</v>
      </c>
      <c r="R7" s="10">
        <v>128</v>
      </c>
      <c r="S7" s="10">
        <v>256</v>
      </c>
      <c r="T7" s="84" t="s">
        <v>170</v>
      </c>
      <c r="U7" s="10" t="s">
        <v>90</v>
      </c>
      <c r="V7" s="10" t="s">
        <v>44</v>
      </c>
      <c r="W7" s="11" t="s">
        <v>55</v>
      </c>
      <c r="X7" s="10">
        <v>120</v>
      </c>
      <c r="Y7" s="10">
        <v>240</v>
      </c>
      <c r="Z7" s="84" t="s">
        <v>144</v>
      </c>
      <c r="AA7" s="10" t="s">
        <v>90</v>
      </c>
      <c r="AB7" s="10" t="s">
        <v>44</v>
      </c>
      <c r="AC7" s="11" t="s">
        <v>159</v>
      </c>
      <c r="AD7" s="10">
        <v>120</v>
      </c>
      <c r="AE7" s="10">
        <v>480</v>
      </c>
    </row>
    <row r="8" spans="1:31" s="9" customFormat="1" ht="50.1" customHeight="1">
      <c r="A8" s="84"/>
      <c r="B8" s="84"/>
      <c r="C8" s="10" t="s">
        <v>207</v>
      </c>
      <c r="D8" s="10" t="s">
        <v>75</v>
      </c>
      <c r="E8" s="11" t="s">
        <v>87</v>
      </c>
      <c r="F8" s="10"/>
      <c r="G8" s="10"/>
      <c r="H8" s="84"/>
      <c r="I8" s="10" t="s">
        <v>63</v>
      </c>
      <c r="J8" s="10" t="s">
        <v>74</v>
      </c>
      <c r="K8" s="11" t="s">
        <v>91</v>
      </c>
      <c r="L8" s="10">
        <v>50</v>
      </c>
      <c r="M8" s="10">
        <v>3250</v>
      </c>
      <c r="N8" s="84"/>
      <c r="O8" s="10" t="s">
        <v>49</v>
      </c>
      <c r="P8" s="10" t="s">
        <v>44</v>
      </c>
      <c r="Q8" s="11" t="s">
        <v>32</v>
      </c>
      <c r="R8" s="10">
        <v>100</v>
      </c>
      <c r="S8" s="10">
        <v>150</v>
      </c>
      <c r="T8" s="84"/>
      <c r="U8" s="10" t="s">
        <v>28</v>
      </c>
      <c r="V8" s="10" t="s">
        <v>46</v>
      </c>
      <c r="W8" s="11" t="s">
        <v>30</v>
      </c>
      <c r="X8" s="10">
        <v>44</v>
      </c>
      <c r="Y8" s="10">
        <v>880</v>
      </c>
      <c r="Z8" s="84"/>
      <c r="AA8" s="10" t="s">
        <v>113</v>
      </c>
      <c r="AB8" s="10" t="s">
        <v>152</v>
      </c>
      <c r="AC8" s="11" t="s">
        <v>61</v>
      </c>
      <c r="AD8" s="10">
        <v>157</v>
      </c>
      <c r="AE8" s="10">
        <v>4710</v>
      </c>
    </row>
    <row r="9" spans="1:31" s="9" customFormat="1" ht="50.1" customHeight="1">
      <c r="A9" s="84"/>
      <c r="B9" s="84"/>
      <c r="C9" s="10"/>
      <c r="D9" s="10"/>
      <c r="E9" s="11"/>
      <c r="F9" s="10"/>
      <c r="G9" s="10"/>
      <c r="H9" s="84"/>
      <c r="I9" s="10" t="s">
        <v>83</v>
      </c>
      <c r="J9" s="10" t="s">
        <v>152</v>
      </c>
      <c r="K9" s="11" t="s">
        <v>53</v>
      </c>
      <c r="L9" s="10">
        <v>175</v>
      </c>
      <c r="M9" s="10">
        <v>21000</v>
      </c>
      <c r="N9" s="84"/>
      <c r="O9" s="10" t="s">
        <v>28</v>
      </c>
      <c r="P9" s="10" t="s">
        <v>46</v>
      </c>
      <c r="Q9" s="11" t="s">
        <v>34</v>
      </c>
      <c r="R9" s="10">
        <v>44</v>
      </c>
      <c r="S9" s="10">
        <v>528</v>
      </c>
      <c r="T9" s="84"/>
      <c r="U9" s="10" t="s">
        <v>186</v>
      </c>
      <c r="V9" s="10" t="s">
        <v>70</v>
      </c>
      <c r="W9" s="80">
        <v>15</v>
      </c>
      <c r="X9" s="10">
        <v>55</v>
      </c>
      <c r="Y9" s="10">
        <f>W9*X9</f>
        <v>825</v>
      </c>
      <c r="Z9" s="84"/>
      <c r="AA9" s="10" t="s">
        <v>112</v>
      </c>
      <c r="AB9" s="10" t="s">
        <v>152</v>
      </c>
      <c r="AC9" s="11" t="s">
        <v>58</v>
      </c>
      <c r="AD9" s="10">
        <v>175</v>
      </c>
      <c r="AE9" s="10">
        <v>12250</v>
      </c>
    </row>
    <row r="10" spans="1:31" s="9" customFormat="1" ht="50.1" customHeight="1">
      <c r="A10" s="84"/>
      <c r="B10" s="84"/>
      <c r="C10" s="10"/>
      <c r="D10" s="10"/>
      <c r="E10" s="11"/>
      <c r="F10" s="10"/>
      <c r="G10" s="10"/>
      <c r="H10" s="84"/>
      <c r="I10" s="10" t="s">
        <v>31</v>
      </c>
      <c r="J10" s="10" t="s">
        <v>44</v>
      </c>
      <c r="K10" s="11" t="s">
        <v>32</v>
      </c>
      <c r="L10" s="10">
        <v>170</v>
      </c>
      <c r="M10" s="10">
        <v>255</v>
      </c>
      <c r="N10" s="84"/>
      <c r="O10" s="10" t="s">
        <v>106</v>
      </c>
      <c r="P10" s="10" t="s">
        <v>104</v>
      </c>
      <c r="Q10" s="11" t="s">
        <v>92</v>
      </c>
      <c r="R10" s="10">
        <v>200</v>
      </c>
      <c r="S10" s="10">
        <v>25800</v>
      </c>
      <c r="T10" s="84"/>
      <c r="U10" s="10" t="s">
        <v>35</v>
      </c>
      <c r="V10" s="10" t="s">
        <v>152</v>
      </c>
      <c r="W10" s="11" t="s">
        <v>61</v>
      </c>
      <c r="X10" s="10">
        <v>175</v>
      </c>
      <c r="Y10" s="10">
        <v>5250</v>
      </c>
      <c r="Z10" s="84"/>
      <c r="AA10" s="10" t="s">
        <v>51</v>
      </c>
      <c r="AB10" s="10" t="s">
        <v>70</v>
      </c>
      <c r="AC10" s="11" t="s">
        <v>52</v>
      </c>
      <c r="AD10" s="10">
        <v>55</v>
      </c>
      <c r="AE10" s="10">
        <v>1375</v>
      </c>
    </row>
    <row r="11" spans="1:31" s="9" customFormat="1" ht="50.1" customHeight="1">
      <c r="A11" s="84"/>
      <c r="B11" s="84"/>
      <c r="C11" s="10"/>
      <c r="D11" s="10"/>
      <c r="E11" s="11"/>
      <c r="F11" s="10"/>
      <c r="G11" s="10"/>
      <c r="H11" s="84"/>
      <c r="I11" s="10"/>
      <c r="J11" s="10"/>
      <c r="K11" s="11"/>
      <c r="L11" s="10"/>
      <c r="M11" s="10"/>
      <c r="N11" s="84"/>
      <c r="O11" s="10" t="s">
        <v>150</v>
      </c>
      <c r="P11" s="10" t="s">
        <v>206</v>
      </c>
      <c r="Q11" s="11" t="s">
        <v>66</v>
      </c>
      <c r="R11" s="10">
        <v>58</v>
      </c>
      <c r="S11" s="10">
        <v>2900</v>
      </c>
      <c r="T11" s="84"/>
      <c r="U11" s="10" t="s">
        <v>93</v>
      </c>
      <c r="V11" s="10" t="s">
        <v>125</v>
      </c>
      <c r="W11" s="11" t="s">
        <v>32</v>
      </c>
      <c r="X11" s="10">
        <v>640</v>
      </c>
      <c r="Y11" s="10">
        <v>960</v>
      </c>
      <c r="Z11" s="84"/>
      <c r="AA11" s="10" t="s">
        <v>111</v>
      </c>
      <c r="AB11" s="10" t="s">
        <v>199</v>
      </c>
      <c r="AC11" s="11" t="s">
        <v>34</v>
      </c>
      <c r="AD11" s="10">
        <v>63</v>
      </c>
      <c r="AE11" s="10">
        <v>756</v>
      </c>
    </row>
    <row r="12" spans="1:31" s="9" customFormat="1" ht="50.1" customHeight="1">
      <c r="A12" s="84"/>
      <c r="B12" s="84"/>
      <c r="C12" s="10"/>
      <c r="D12" s="10"/>
      <c r="E12" s="11"/>
      <c r="F12" s="10"/>
      <c r="G12" s="10"/>
      <c r="H12" s="84"/>
      <c r="I12" s="10"/>
      <c r="J12" s="10"/>
      <c r="K12" s="11"/>
      <c r="L12" s="10"/>
      <c r="M12" s="10"/>
      <c r="N12" s="84"/>
      <c r="O12" s="10" t="s">
        <v>51</v>
      </c>
      <c r="P12" s="10" t="s">
        <v>70</v>
      </c>
      <c r="Q12" s="11" t="s">
        <v>33</v>
      </c>
      <c r="R12" s="10">
        <v>55</v>
      </c>
      <c r="S12" s="10">
        <v>825</v>
      </c>
      <c r="T12" s="84"/>
      <c r="U12" s="10" t="s">
        <v>95</v>
      </c>
      <c r="V12" s="10" t="s">
        <v>153</v>
      </c>
      <c r="W12" s="80">
        <v>140</v>
      </c>
      <c r="X12" s="10">
        <v>49</v>
      </c>
      <c r="Y12" s="10">
        <f>W12*X12</f>
        <v>6860</v>
      </c>
      <c r="Z12" s="84"/>
      <c r="AA12" s="10" t="s">
        <v>200</v>
      </c>
      <c r="AB12" s="10" t="s">
        <v>76</v>
      </c>
      <c r="AC12" s="11" t="s">
        <v>160</v>
      </c>
      <c r="AD12" s="10">
        <v>290</v>
      </c>
      <c r="AE12" s="10">
        <v>870</v>
      </c>
    </row>
    <row r="13" spans="1:31" s="9" customFormat="1" ht="50.1" customHeight="1">
      <c r="A13" s="84"/>
      <c r="B13" s="84"/>
      <c r="C13" s="10"/>
      <c r="D13" s="10"/>
      <c r="E13" s="11"/>
      <c r="F13" s="10"/>
      <c r="G13" s="10"/>
      <c r="H13" s="84"/>
      <c r="I13" s="10"/>
      <c r="J13" s="10"/>
      <c r="K13" s="11"/>
      <c r="L13" s="10"/>
      <c r="M13" s="10"/>
      <c r="N13" s="84"/>
      <c r="O13" s="10" t="s">
        <v>107</v>
      </c>
      <c r="P13" s="10" t="s">
        <v>76</v>
      </c>
      <c r="Q13" s="11" t="s">
        <v>94</v>
      </c>
      <c r="R13" s="10">
        <v>145</v>
      </c>
      <c r="S13" s="10">
        <v>290</v>
      </c>
      <c r="T13" s="84"/>
      <c r="U13" s="10" t="s">
        <v>173</v>
      </c>
      <c r="V13" s="10" t="s">
        <v>194</v>
      </c>
      <c r="W13" s="80">
        <v>215</v>
      </c>
      <c r="X13" s="10">
        <v>47</v>
      </c>
      <c r="Y13" s="10">
        <f>W13*X13</f>
        <v>10105</v>
      </c>
      <c r="Z13" s="84"/>
      <c r="AA13" s="10" t="s">
        <v>54</v>
      </c>
      <c r="AB13" s="10" t="s">
        <v>68</v>
      </c>
      <c r="AC13" s="11" t="s">
        <v>32</v>
      </c>
      <c r="AD13" s="10">
        <v>1350</v>
      </c>
      <c r="AE13" s="10">
        <v>2025</v>
      </c>
    </row>
    <row r="14" spans="1:31" s="9" customFormat="1" ht="50.1" customHeight="1">
      <c r="A14" s="84"/>
      <c r="B14" s="84"/>
      <c r="C14" s="10"/>
      <c r="D14" s="10"/>
      <c r="E14" s="11"/>
      <c r="F14" s="10"/>
      <c r="G14" s="10"/>
      <c r="H14" s="84"/>
      <c r="I14" s="10"/>
      <c r="J14" s="10"/>
      <c r="K14" s="11"/>
      <c r="L14" s="10"/>
      <c r="M14" s="10"/>
      <c r="N14" s="84"/>
      <c r="O14" s="10" t="s">
        <v>31</v>
      </c>
      <c r="P14" s="10" t="s">
        <v>44</v>
      </c>
      <c r="Q14" s="11" t="s">
        <v>32</v>
      </c>
      <c r="R14" s="10">
        <v>170</v>
      </c>
      <c r="S14" s="10">
        <v>255</v>
      </c>
      <c r="T14" s="84"/>
      <c r="U14" s="10" t="s">
        <v>54</v>
      </c>
      <c r="V14" s="10" t="s">
        <v>68</v>
      </c>
      <c r="W14" s="11" t="s">
        <v>32</v>
      </c>
      <c r="X14" s="10">
        <v>1350</v>
      </c>
      <c r="Y14" s="10">
        <v>2025</v>
      </c>
      <c r="Z14" s="84"/>
      <c r="AA14" s="10" t="s">
        <v>110</v>
      </c>
      <c r="AB14" s="10" t="s">
        <v>73</v>
      </c>
      <c r="AC14" s="11" t="s">
        <v>61</v>
      </c>
      <c r="AD14" s="10">
        <v>75</v>
      </c>
      <c r="AE14" s="10">
        <v>2250</v>
      </c>
    </row>
    <row r="15" spans="1:31" s="9" customFormat="1" ht="50.1" customHeight="1">
      <c r="A15" s="83" t="s">
        <v>9</v>
      </c>
      <c r="B15" s="84" t="s">
        <v>167</v>
      </c>
      <c r="C15" s="10" t="s">
        <v>47</v>
      </c>
      <c r="D15" s="10" t="s">
        <v>72</v>
      </c>
      <c r="E15" s="11" t="s">
        <v>62</v>
      </c>
      <c r="F15" s="10">
        <v>128</v>
      </c>
      <c r="G15" s="10">
        <v>128</v>
      </c>
      <c r="H15" s="84" t="s">
        <v>139</v>
      </c>
      <c r="I15" s="10" t="s">
        <v>28</v>
      </c>
      <c r="J15" s="10" t="s">
        <v>46</v>
      </c>
      <c r="K15" s="11" t="s">
        <v>48</v>
      </c>
      <c r="L15" s="10">
        <v>44</v>
      </c>
      <c r="M15" s="10">
        <v>264</v>
      </c>
      <c r="N15" s="84" t="s">
        <v>141</v>
      </c>
      <c r="O15" s="10" t="s">
        <v>47</v>
      </c>
      <c r="P15" s="10" t="s">
        <v>72</v>
      </c>
      <c r="Q15" s="11" t="s">
        <v>55</v>
      </c>
      <c r="R15" s="10">
        <v>128</v>
      </c>
      <c r="S15" s="10">
        <v>256</v>
      </c>
      <c r="T15" s="84" t="s">
        <v>26</v>
      </c>
      <c r="U15" s="10" t="s">
        <v>49</v>
      </c>
      <c r="V15" s="10" t="s">
        <v>44</v>
      </c>
      <c r="W15" s="11" t="s">
        <v>32</v>
      </c>
      <c r="X15" s="10">
        <v>100</v>
      </c>
      <c r="Y15" s="10">
        <v>150</v>
      </c>
      <c r="Z15" s="84" t="s">
        <v>27</v>
      </c>
      <c r="AA15" s="10" t="s">
        <v>28</v>
      </c>
      <c r="AB15" s="10" t="s">
        <v>46</v>
      </c>
      <c r="AC15" s="11" t="s">
        <v>29</v>
      </c>
      <c r="AD15" s="10">
        <v>44</v>
      </c>
      <c r="AE15" s="10">
        <v>440</v>
      </c>
    </row>
    <row r="16" spans="1:31" s="9" customFormat="1" ht="50.1" customHeight="1">
      <c r="A16" s="84"/>
      <c r="B16" s="84"/>
      <c r="C16" s="10" t="s">
        <v>84</v>
      </c>
      <c r="D16" s="10" t="s">
        <v>188</v>
      </c>
      <c r="E16" s="11" t="s">
        <v>128</v>
      </c>
      <c r="F16" s="10">
        <v>78</v>
      </c>
      <c r="G16" s="10">
        <v>8580</v>
      </c>
      <c r="H16" s="84"/>
      <c r="I16" s="10" t="s">
        <v>209</v>
      </c>
      <c r="J16" s="10" t="s">
        <v>155</v>
      </c>
      <c r="K16" s="11" t="s">
        <v>59</v>
      </c>
      <c r="L16" s="10">
        <v>135</v>
      </c>
      <c r="M16" s="10">
        <v>1080</v>
      </c>
      <c r="N16" s="84"/>
      <c r="O16" s="10" t="s">
        <v>28</v>
      </c>
      <c r="P16" s="10" t="s">
        <v>46</v>
      </c>
      <c r="Q16" s="80">
        <v>12</v>
      </c>
      <c r="R16" s="10">
        <v>44</v>
      </c>
      <c r="S16" s="10">
        <f>Q16*R16</f>
        <v>528</v>
      </c>
      <c r="T16" s="84"/>
      <c r="U16" s="10" t="s">
        <v>31</v>
      </c>
      <c r="V16" s="10" t="s">
        <v>44</v>
      </c>
      <c r="W16" s="11" t="s">
        <v>96</v>
      </c>
      <c r="X16" s="10">
        <v>170</v>
      </c>
      <c r="Y16" s="10">
        <v>85</v>
      </c>
      <c r="Z16" s="84"/>
      <c r="AA16" s="10" t="s">
        <v>31</v>
      </c>
      <c r="AB16" s="10" t="s">
        <v>44</v>
      </c>
      <c r="AC16" s="11" t="s">
        <v>32</v>
      </c>
      <c r="AD16" s="10">
        <v>170</v>
      </c>
      <c r="AE16" s="10">
        <v>255</v>
      </c>
    </row>
    <row r="17" spans="1:31" s="9" customFormat="1" ht="50.1" customHeight="1">
      <c r="A17" s="84"/>
      <c r="B17" s="84"/>
      <c r="C17" s="10" t="s">
        <v>134</v>
      </c>
      <c r="D17" s="10" t="s">
        <v>154</v>
      </c>
      <c r="E17" s="80">
        <v>60</v>
      </c>
      <c r="F17" s="10">
        <v>127</v>
      </c>
      <c r="G17" s="10">
        <f>E17*F17</f>
        <v>7620</v>
      </c>
      <c r="H17" s="84"/>
      <c r="I17" s="10" t="s">
        <v>85</v>
      </c>
      <c r="J17" s="10" t="s">
        <v>152</v>
      </c>
      <c r="K17" s="11" t="s">
        <v>50</v>
      </c>
      <c r="L17" s="10">
        <v>175</v>
      </c>
      <c r="M17" s="10">
        <v>1225</v>
      </c>
      <c r="N17" s="84"/>
      <c r="O17" s="10" t="s">
        <v>205</v>
      </c>
      <c r="P17" s="10" t="s">
        <v>78</v>
      </c>
      <c r="Q17" s="11" t="s">
        <v>129</v>
      </c>
      <c r="R17" s="10">
        <v>50</v>
      </c>
      <c r="S17" s="10">
        <v>2750</v>
      </c>
      <c r="T17" s="84"/>
      <c r="U17" s="10" t="s">
        <v>193</v>
      </c>
      <c r="V17" s="10" t="s">
        <v>69</v>
      </c>
      <c r="W17" s="11" t="s">
        <v>172</v>
      </c>
      <c r="X17" s="10">
        <v>135</v>
      </c>
      <c r="Y17" s="10">
        <v>23625</v>
      </c>
      <c r="Z17" s="84"/>
      <c r="AA17" s="10" t="s">
        <v>97</v>
      </c>
      <c r="AB17" s="10" t="s">
        <v>114</v>
      </c>
      <c r="AC17" s="11" t="s">
        <v>98</v>
      </c>
      <c r="AD17" s="10">
        <v>37</v>
      </c>
      <c r="AE17" s="10">
        <v>3515</v>
      </c>
    </row>
    <row r="18" spans="1:31" s="9" customFormat="1" ht="50.1" customHeight="1">
      <c r="A18" s="84"/>
      <c r="B18" s="84"/>
      <c r="C18" s="10" t="s">
        <v>189</v>
      </c>
      <c r="D18" s="10" t="s">
        <v>151</v>
      </c>
      <c r="E18" s="81">
        <v>8</v>
      </c>
      <c r="F18" s="10">
        <v>175</v>
      </c>
      <c r="G18" s="10">
        <f>E18*F18</f>
        <v>1400</v>
      </c>
      <c r="H18" s="84"/>
      <c r="I18" s="10" t="s">
        <v>31</v>
      </c>
      <c r="J18" s="10" t="s">
        <v>44</v>
      </c>
      <c r="K18" s="11" t="s">
        <v>62</v>
      </c>
      <c r="L18" s="10">
        <v>170</v>
      </c>
      <c r="M18" s="10">
        <v>170</v>
      </c>
      <c r="N18" s="84"/>
      <c r="O18" s="10" t="s">
        <v>60</v>
      </c>
      <c r="P18" s="10" t="s">
        <v>145</v>
      </c>
      <c r="Q18" s="80">
        <v>6</v>
      </c>
      <c r="R18" s="10">
        <v>115</v>
      </c>
      <c r="S18" s="10">
        <f>Q18*R18</f>
        <v>690</v>
      </c>
      <c r="T18" s="84"/>
      <c r="U18" s="10"/>
      <c r="V18" s="10"/>
      <c r="W18" s="11"/>
      <c r="X18" s="10"/>
      <c r="Y18" s="10"/>
      <c r="Z18" s="84"/>
      <c r="AA18" s="10" t="s">
        <v>116</v>
      </c>
      <c r="AB18" s="10" t="s">
        <v>115</v>
      </c>
      <c r="AC18" s="11" t="s">
        <v>64</v>
      </c>
      <c r="AD18" s="10">
        <v>200</v>
      </c>
      <c r="AE18" s="10">
        <v>3600</v>
      </c>
    </row>
    <row r="19" spans="1:31" s="9" customFormat="1" ht="50.1" customHeight="1">
      <c r="A19" s="84"/>
      <c r="B19" s="84"/>
      <c r="C19" s="10"/>
      <c r="D19" s="10"/>
      <c r="E19" s="11"/>
      <c r="F19" s="10"/>
      <c r="G19" s="10"/>
      <c r="H19" s="84"/>
      <c r="I19" s="10" t="s">
        <v>124</v>
      </c>
      <c r="J19" s="10" t="s">
        <v>73</v>
      </c>
      <c r="K19" s="11" t="s">
        <v>98</v>
      </c>
      <c r="L19" s="10">
        <v>81</v>
      </c>
      <c r="M19" s="10">
        <v>7695</v>
      </c>
      <c r="N19" s="84"/>
      <c r="O19" s="10" t="s">
        <v>85</v>
      </c>
      <c r="P19" s="10" t="s">
        <v>152</v>
      </c>
      <c r="Q19" s="11" t="s">
        <v>29</v>
      </c>
      <c r="R19" s="10">
        <v>175</v>
      </c>
      <c r="S19" s="10">
        <v>1750</v>
      </c>
      <c r="T19" s="84"/>
      <c r="U19" s="10"/>
      <c r="V19" s="10"/>
      <c r="W19" s="11"/>
      <c r="X19" s="10"/>
      <c r="Y19" s="10"/>
      <c r="Z19" s="84"/>
      <c r="AA19" s="10"/>
      <c r="AB19" s="10"/>
      <c r="AC19" s="11"/>
      <c r="AD19" s="10"/>
      <c r="AE19" s="10"/>
    </row>
    <row r="20" spans="1:31" s="9" customFormat="1" ht="50.1" customHeight="1">
      <c r="A20" s="84"/>
      <c r="B20" s="84"/>
      <c r="C20" s="10"/>
      <c r="D20" s="10"/>
      <c r="E20" s="11"/>
      <c r="F20" s="10"/>
      <c r="G20" s="10"/>
      <c r="H20" s="84"/>
      <c r="I20" s="10" t="s">
        <v>133</v>
      </c>
      <c r="J20" s="10" t="s">
        <v>123</v>
      </c>
      <c r="K20" s="11" t="s">
        <v>56</v>
      </c>
      <c r="L20" s="10">
        <v>145</v>
      </c>
      <c r="M20" s="10">
        <v>870</v>
      </c>
      <c r="N20" s="84"/>
      <c r="O20" s="10" t="s">
        <v>51</v>
      </c>
      <c r="P20" s="10" t="s">
        <v>70</v>
      </c>
      <c r="Q20" s="11" t="s">
        <v>64</v>
      </c>
      <c r="R20" s="10">
        <v>55</v>
      </c>
      <c r="S20" s="10">
        <v>990</v>
      </c>
      <c r="T20" s="84"/>
      <c r="U20" s="10"/>
      <c r="V20" s="10"/>
      <c r="W20" s="11"/>
      <c r="X20" s="10"/>
      <c r="Y20" s="10"/>
      <c r="Z20" s="84"/>
      <c r="AA20" s="10"/>
      <c r="AB20" s="10"/>
      <c r="AC20" s="11"/>
      <c r="AD20" s="10"/>
      <c r="AE20" s="10"/>
    </row>
    <row r="21" spans="1:31" s="9" customFormat="1" ht="50.1" customHeight="1">
      <c r="A21" s="84"/>
      <c r="B21" s="84"/>
      <c r="C21" s="10"/>
      <c r="D21" s="10"/>
      <c r="E21" s="11"/>
      <c r="F21" s="10"/>
      <c r="G21" s="10"/>
      <c r="H21" s="84"/>
      <c r="I21" s="10"/>
      <c r="J21" s="10"/>
      <c r="K21" s="11"/>
      <c r="L21" s="10"/>
      <c r="M21" s="10"/>
      <c r="N21" s="84"/>
      <c r="O21" s="10" t="s">
        <v>84</v>
      </c>
      <c r="P21" s="10" t="s">
        <v>188</v>
      </c>
      <c r="Q21" s="11" t="s">
        <v>30</v>
      </c>
      <c r="R21" s="10">
        <v>78</v>
      </c>
      <c r="S21" s="10">
        <v>1560</v>
      </c>
      <c r="T21" s="84"/>
      <c r="U21" s="10"/>
      <c r="V21" s="10"/>
      <c r="W21" s="11"/>
      <c r="X21" s="10"/>
      <c r="Y21" s="10"/>
      <c r="Z21" s="84"/>
      <c r="AA21" s="10"/>
      <c r="AB21" s="10"/>
      <c r="AC21" s="11"/>
      <c r="AD21" s="10"/>
      <c r="AE21" s="10"/>
    </row>
    <row r="22" spans="1:31" s="9" customFormat="1" ht="50.1" customHeight="1">
      <c r="A22" s="84"/>
      <c r="B22" s="84"/>
      <c r="C22" s="10"/>
      <c r="D22" s="10"/>
      <c r="E22" s="11"/>
      <c r="F22" s="10"/>
      <c r="G22" s="10"/>
      <c r="H22" s="84"/>
      <c r="I22" s="10"/>
      <c r="J22" s="10"/>
      <c r="K22" s="11"/>
      <c r="L22" s="10"/>
      <c r="M22" s="10"/>
      <c r="N22" s="84"/>
      <c r="O22" s="10" t="s">
        <v>192</v>
      </c>
      <c r="P22" s="10" t="s">
        <v>105</v>
      </c>
      <c r="Q22" s="86">
        <v>40</v>
      </c>
      <c r="R22" s="10">
        <v>68</v>
      </c>
      <c r="S22" s="10">
        <f>Q22*R22</f>
        <v>2720</v>
      </c>
      <c r="T22" s="84"/>
      <c r="U22" s="10"/>
      <c r="V22" s="10"/>
      <c r="W22" s="11"/>
      <c r="X22" s="10"/>
      <c r="Y22" s="10"/>
      <c r="Z22" s="84"/>
      <c r="AA22" s="10"/>
      <c r="AB22" s="10"/>
      <c r="AC22" s="11"/>
      <c r="AD22" s="10"/>
      <c r="AE22" s="10"/>
    </row>
    <row r="23" spans="1:31" s="9" customFormat="1" ht="50.1" customHeight="1">
      <c r="A23" s="83" t="s">
        <v>20</v>
      </c>
      <c r="B23" s="87" t="s">
        <v>21</v>
      </c>
      <c r="C23" s="10" t="s">
        <v>36</v>
      </c>
      <c r="D23" s="10" t="s">
        <v>44</v>
      </c>
      <c r="E23" s="11" t="s">
        <v>32</v>
      </c>
      <c r="F23" s="10">
        <v>95</v>
      </c>
      <c r="G23" s="10">
        <v>143</v>
      </c>
      <c r="H23" s="87" t="s">
        <v>21</v>
      </c>
      <c r="I23" s="10" t="s">
        <v>36</v>
      </c>
      <c r="J23" s="10" t="s">
        <v>44</v>
      </c>
      <c r="K23" s="11" t="s">
        <v>32</v>
      </c>
      <c r="L23" s="10">
        <v>95</v>
      </c>
      <c r="M23" s="10">
        <v>143</v>
      </c>
      <c r="N23" s="87" t="s">
        <v>21</v>
      </c>
      <c r="O23" s="10" t="s">
        <v>36</v>
      </c>
      <c r="P23" s="10" t="s">
        <v>44</v>
      </c>
      <c r="Q23" s="11" t="s">
        <v>32</v>
      </c>
      <c r="R23" s="10">
        <v>95</v>
      </c>
      <c r="S23" s="10">
        <v>143</v>
      </c>
      <c r="T23" s="84"/>
      <c r="U23" s="10"/>
      <c r="V23" s="10"/>
      <c r="W23" s="11"/>
      <c r="X23" s="10"/>
      <c r="Y23" s="10"/>
      <c r="Z23" s="87" t="s">
        <v>21</v>
      </c>
      <c r="AA23" s="10" t="s">
        <v>36</v>
      </c>
      <c r="AB23" s="10" t="s">
        <v>44</v>
      </c>
      <c r="AC23" s="11" t="s">
        <v>32</v>
      </c>
      <c r="AD23" s="10">
        <v>95</v>
      </c>
      <c r="AE23" s="10">
        <v>143</v>
      </c>
    </row>
    <row r="24" spans="1:31" s="9" customFormat="1" ht="50.1" customHeight="1">
      <c r="A24" s="84"/>
      <c r="B24" s="87"/>
      <c r="C24" s="10" t="s">
        <v>81</v>
      </c>
      <c r="D24" s="10" t="s">
        <v>40</v>
      </c>
      <c r="E24" s="11" t="s">
        <v>39</v>
      </c>
      <c r="F24" s="10"/>
      <c r="G24" s="10"/>
      <c r="H24" s="87"/>
      <c r="I24" s="10" t="s">
        <v>168</v>
      </c>
      <c r="J24" s="10" t="s">
        <v>40</v>
      </c>
      <c r="K24" s="11" t="s">
        <v>39</v>
      </c>
      <c r="L24" s="10"/>
      <c r="M24" s="10"/>
      <c r="N24" s="87"/>
      <c r="O24" s="10" t="s">
        <v>132</v>
      </c>
      <c r="P24" s="10" t="s">
        <v>80</v>
      </c>
      <c r="Q24" s="11" t="s">
        <v>39</v>
      </c>
      <c r="R24" s="10"/>
      <c r="S24" s="10"/>
      <c r="T24" s="84"/>
      <c r="U24" s="10"/>
      <c r="V24" s="10"/>
      <c r="W24" s="11"/>
      <c r="X24" s="10"/>
      <c r="Y24" s="10"/>
      <c r="Z24" s="87"/>
      <c r="AA24" s="10" t="s">
        <v>79</v>
      </c>
      <c r="AB24" s="10" t="s">
        <v>40</v>
      </c>
      <c r="AC24" s="11" t="s">
        <v>39</v>
      </c>
      <c r="AD24" s="10"/>
      <c r="AE24" s="10"/>
    </row>
    <row r="25" spans="1:31" s="9" customFormat="1" ht="50.1" customHeight="1">
      <c r="A25" s="83" t="s">
        <v>130</v>
      </c>
      <c r="B25" s="84" t="s">
        <v>138</v>
      </c>
      <c r="C25" s="10" t="s">
        <v>131</v>
      </c>
      <c r="D25" s="10" t="s">
        <v>135</v>
      </c>
      <c r="E25" s="11" t="s">
        <v>48</v>
      </c>
      <c r="F25" s="10">
        <v>105</v>
      </c>
      <c r="G25" s="10">
        <v>630</v>
      </c>
      <c r="H25" s="84" t="s">
        <v>140</v>
      </c>
      <c r="I25" s="10" t="s">
        <v>47</v>
      </c>
      <c r="J25" s="10" t="s">
        <v>72</v>
      </c>
      <c r="K25" s="11" t="s">
        <v>62</v>
      </c>
      <c r="L25" s="10">
        <v>128</v>
      </c>
      <c r="M25" s="10">
        <v>128</v>
      </c>
      <c r="N25" s="84" t="s">
        <v>142</v>
      </c>
      <c r="O25" s="10" t="s">
        <v>49</v>
      </c>
      <c r="P25" s="10" t="s">
        <v>44</v>
      </c>
      <c r="Q25" s="11" t="s">
        <v>32</v>
      </c>
      <c r="R25" s="10">
        <v>100</v>
      </c>
      <c r="S25" s="10">
        <v>150</v>
      </c>
      <c r="T25" s="84" t="s">
        <v>143</v>
      </c>
      <c r="U25" s="10" t="s">
        <v>28</v>
      </c>
      <c r="V25" s="10" t="s">
        <v>46</v>
      </c>
      <c r="W25" s="11" t="s">
        <v>57</v>
      </c>
      <c r="X25" s="10">
        <v>44</v>
      </c>
      <c r="Y25" s="10">
        <v>220</v>
      </c>
      <c r="Z25" s="84" t="s">
        <v>171</v>
      </c>
      <c r="AA25" s="10" t="s">
        <v>198</v>
      </c>
      <c r="AB25" s="10" t="s">
        <v>197</v>
      </c>
      <c r="AC25" s="11" t="s">
        <v>162</v>
      </c>
      <c r="AD25" s="10">
        <v>135</v>
      </c>
      <c r="AE25" s="10">
        <v>3105</v>
      </c>
    </row>
    <row r="26" spans="1:31" s="9" customFormat="1" ht="50.1" customHeight="1">
      <c r="A26" s="84"/>
      <c r="B26" s="84"/>
      <c r="C26" s="10" t="s">
        <v>163</v>
      </c>
      <c r="D26" s="10" t="s">
        <v>146</v>
      </c>
      <c r="E26" s="80">
        <v>12</v>
      </c>
      <c r="F26" s="10">
        <v>47</v>
      </c>
      <c r="G26" s="10">
        <f>E26*F26</f>
        <v>564</v>
      </c>
      <c r="H26" s="84"/>
      <c r="I26" s="10" t="s">
        <v>102</v>
      </c>
      <c r="J26" s="10" t="s">
        <v>152</v>
      </c>
      <c r="K26" s="11" t="s">
        <v>59</v>
      </c>
      <c r="L26" s="10">
        <v>55</v>
      </c>
      <c r="M26" s="10">
        <v>440</v>
      </c>
      <c r="N26" s="84"/>
      <c r="O26" s="10" t="s">
        <v>169</v>
      </c>
      <c r="P26" s="10" t="s">
        <v>191</v>
      </c>
      <c r="Q26" s="11" t="s">
        <v>129</v>
      </c>
      <c r="R26" s="10">
        <v>30</v>
      </c>
      <c r="S26" s="10">
        <v>1650</v>
      </c>
      <c r="T26" s="84"/>
      <c r="U26" s="10" t="s">
        <v>60</v>
      </c>
      <c r="V26" s="10" t="s">
        <v>145</v>
      </c>
      <c r="W26" s="11" t="s">
        <v>57</v>
      </c>
      <c r="X26" s="10">
        <v>115</v>
      </c>
      <c r="Y26" s="10">
        <v>575</v>
      </c>
      <c r="Z26" s="84"/>
      <c r="AA26" s="10" t="s">
        <v>38</v>
      </c>
      <c r="AB26" s="10" t="s">
        <v>45</v>
      </c>
      <c r="AC26" s="11" t="s">
        <v>37</v>
      </c>
      <c r="AD26" s="10">
        <v>790</v>
      </c>
      <c r="AE26" s="10">
        <v>1580</v>
      </c>
    </row>
    <row r="27" spans="1:31" s="9" customFormat="1" ht="50.1" customHeight="1">
      <c r="A27" s="84"/>
      <c r="B27" s="84"/>
      <c r="C27" s="10" t="s">
        <v>122</v>
      </c>
      <c r="D27" s="10" t="s">
        <v>108</v>
      </c>
      <c r="E27" s="11" t="s">
        <v>34</v>
      </c>
      <c r="F27" s="10">
        <v>73</v>
      </c>
      <c r="G27" s="10">
        <v>876</v>
      </c>
      <c r="H27" s="84"/>
      <c r="I27" s="10" t="s">
        <v>84</v>
      </c>
      <c r="J27" s="10" t="s">
        <v>188</v>
      </c>
      <c r="K27" s="11" t="s">
        <v>33</v>
      </c>
      <c r="L27" s="10">
        <v>78</v>
      </c>
      <c r="M27" s="10">
        <v>1170</v>
      </c>
      <c r="N27" s="84"/>
      <c r="O27" s="10" t="s">
        <v>41</v>
      </c>
      <c r="P27" s="10" t="s">
        <v>71</v>
      </c>
      <c r="Q27" s="11" t="s">
        <v>181</v>
      </c>
      <c r="R27" s="10">
        <v>290</v>
      </c>
      <c r="S27" s="10">
        <v>580</v>
      </c>
      <c r="T27" s="84"/>
      <c r="U27" s="10" t="s">
        <v>102</v>
      </c>
      <c r="V27" s="10" t="s">
        <v>152</v>
      </c>
      <c r="W27" s="11" t="s">
        <v>59</v>
      </c>
      <c r="X27" s="10">
        <v>55</v>
      </c>
      <c r="Y27" s="10">
        <v>440</v>
      </c>
      <c r="Z27" s="84"/>
      <c r="AA27" s="10" t="s">
        <v>164</v>
      </c>
      <c r="AB27" s="10" t="s">
        <v>103</v>
      </c>
      <c r="AC27" s="11" t="s">
        <v>64</v>
      </c>
      <c r="AD27" s="10">
        <v>53</v>
      </c>
      <c r="AE27" s="10">
        <v>954</v>
      </c>
    </row>
    <row r="28" spans="1:31" s="9" customFormat="1" ht="50.1" customHeight="1">
      <c r="A28" s="84"/>
      <c r="B28" s="84"/>
      <c r="C28" s="10"/>
      <c r="D28" s="10"/>
      <c r="E28" s="11"/>
      <c r="F28" s="10"/>
      <c r="G28" s="10"/>
      <c r="H28" s="84"/>
      <c r="I28" s="10" t="s">
        <v>86</v>
      </c>
      <c r="J28" s="10" t="s">
        <v>77</v>
      </c>
      <c r="K28" s="11" t="s">
        <v>61</v>
      </c>
      <c r="L28" s="10">
        <v>75</v>
      </c>
      <c r="M28" s="10">
        <v>2250</v>
      </c>
      <c r="N28" s="84"/>
      <c r="O28" s="10" t="s">
        <v>122</v>
      </c>
      <c r="P28" s="10" t="s">
        <v>108</v>
      </c>
      <c r="Q28" s="80">
        <v>12</v>
      </c>
      <c r="R28" s="10">
        <v>73</v>
      </c>
      <c r="S28" s="10">
        <f>Q28*R28</f>
        <v>876</v>
      </c>
      <c r="T28" s="84"/>
      <c r="U28" s="10" t="s">
        <v>165</v>
      </c>
      <c r="V28" s="10" t="s">
        <v>195</v>
      </c>
      <c r="W28" s="11" t="s">
        <v>33</v>
      </c>
      <c r="X28" s="10">
        <v>19</v>
      </c>
      <c r="Y28" s="10">
        <v>285</v>
      </c>
      <c r="Z28" s="84"/>
      <c r="AA28" s="10"/>
      <c r="AB28" s="10"/>
      <c r="AC28" s="11"/>
      <c r="AD28" s="10"/>
      <c r="AE28" s="10"/>
    </row>
    <row r="29" spans="1:31" s="9" customFormat="1" ht="50.1" customHeight="1">
      <c r="A29" s="84"/>
      <c r="B29" s="84"/>
      <c r="C29" s="10"/>
      <c r="D29" s="10"/>
      <c r="E29" s="11"/>
      <c r="F29" s="10"/>
      <c r="G29" s="10"/>
      <c r="H29" s="84"/>
      <c r="I29" s="10"/>
      <c r="J29" s="10"/>
      <c r="K29" s="11"/>
      <c r="L29" s="10"/>
      <c r="M29" s="10"/>
      <c r="N29" s="84"/>
      <c r="O29" s="10"/>
      <c r="P29" s="10"/>
      <c r="Q29" s="11"/>
      <c r="R29" s="10"/>
      <c r="S29" s="10"/>
      <c r="T29" s="84"/>
      <c r="U29" s="10" t="s">
        <v>84</v>
      </c>
      <c r="V29" s="10" t="s">
        <v>188</v>
      </c>
      <c r="W29" s="11" t="s">
        <v>29</v>
      </c>
      <c r="X29" s="10">
        <v>78</v>
      </c>
      <c r="Y29" s="10">
        <v>780</v>
      </c>
      <c r="Z29" s="84"/>
      <c r="AA29" s="10"/>
      <c r="AB29" s="10"/>
      <c r="AC29" s="11"/>
      <c r="AD29" s="10"/>
      <c r="AE29" s="10"/>
    </row>
    <row r="30" spans="1:31" s="9" customFormat="1" ht="50.1" customHeight="1">
      <c r="A30" s="84"/>
      <c r="B30" s="84"/>
      <c r="C30" s="10"/>
      <c r="D30" s="10"/>
      <c r="E30" s="11"/>
      <c r="F30" s="10"/>
      <c r="G30" s="10"/>
      <c r="H30" s="84"/>
      <c r="I30" s="10"/>
      <c r="J30" s="10"/>
      <c r="K30" s="11"/>
      <c r="L30" s="10"/>
      <c r="M30" s="10"/>
      <c r="N30" s="84"/>
      <c r="O30" s="10"/>
      <c r="P30" s="10"/>
      <c r="Q30" s="11"/>
      <c r="R30" s="10"/>
      <c r="S30" s="10"/>
      <c r="T30" s="84"/>
      <c r="U30" s="10" t="s">
        <v>196</v>
      </c>
      <c r="V30" s="10" t="s">
        <v>109</v>
      </c>
      <c r="W30" s="11" t="s">
        <v>166</v>
      </c>
      <c r="X30" s="10">
        <v>205</v>
      </c>
      <c r="Y30" s="10">
        <v>1435</v>
      </c>
      <c r="Z30" s="84"/>
      <c r="AA30" s="10"/>
      <c r="AB30" s="10"/>
      <c r="AC30" s="11"/>
      <c r="AD30" s="10"/>
      <c r="AE30" s="10"/>
    </row>
    <row r="31" spans="1:31" s="9" customFormat="1" ht="50.1" customHeight="1">
      <c r="A31" s="84"/>
      <c r="B31" s="84"/>
      <c r="C31" s="10"/>
      <c r="D31" s="10"/>
      <c r="E31" s="11"/>
      <c r="F31" s="10"/>
      <c r="G31" s="10"/>
      <c r="H31" s="84"/>
      <c r="I31" s="10"/>
      <c r="J31" s="10"/>
      <c r="K31" s="11"/>
      <c r="L31" s="10"/>
      <c r="M31" s="10"/>
      <c r="N31" s="84"/>
      <c r="O31" s="10"/>
      <c r="P31" s="10"/>
      <c r="Q31" s="11"/>
      <c r="R31" s="10"/>
      <c r="S31" s="10"/>
      <c r="T31" s="84"/>
      <c r="U31" s="10" t="s">
        <v>126</v>
      </c>
      <c r="V31" s="10" t="s">
        <v>123</v>
      </c>
      <c r="W31" s="11" t="s">
        <v>56</v>
      </c>
      <c r="X31" s="10">
        <v>145</v>
      </c>
      <c r="Y31" s="10">
        <v>870</v>
      </c>
      <c r="Z31" s="84"/>
      <c r="AA31" s="10"/>
      <c r="AB31" s="10"/>
      <c r="AC31" s="11"/>
      <c r="AD31" s="10"/>
      <c r="AE31" s="10"/>
    </row>
    <row r="32" spans="1:31" s="9" customFormat="1" ht="50.1" customHeight="1">
      <c r="A32" s="88" t="s">
        <v>65</v>
      </c>
      <c r="B32" s="89"/>
      <c r="C32" s="10"/>
      <c r="D32" s="10"/>
      <c r="E32" s="11"/>
      <c r="F32" s="10"/>
      <c r="G32" s="10"/>
      <c r="H32" s="89" t="s">
        <v>65</v>
      </c>
      <c r="I32" s="10" t="s">
        <v>127</v>
      </c>
      <c r="J32" s="10" t="s">
        <v>121</v>
      </c>
      <c r="K32" s="82">
        <v>1728</v>
      </c>
      <c r="L32" s="10">
        <v>11</v>
      </c>
      <c r="M32" s="10">
        <f>L32*K32</f>
        <v>19008</v>
      </c>
      <c r="N32" s="89"/>
      <c r="O32" s="10"/>
      <c r="P32" s="10"/>
      <c r="Q32" s="11"/>
      <c r="R32" s="10"/>
      <c r="S32" s="10"/>
      <c r="T32" s="89" t="s">
        <v>65</v>
      </c>
      <c r="U32" s="10" t="s">
        <v>148</v>
      </c>
      <c r="V32" s="10" t="s">
        <v>149</v>
      </c>
      <c r="W32" s="82">
        <v>1728</v>
      </c>
      <c r="X32" s="10">
        <v>11</v>
      </c>
      <c r="Y32" s="10">
        <f>X32*W32</f>
        <v>19008</v>
      </c>
      <c r="Z32" s="89"/>
      <c r="AA32" s="10"/>
      <c r="AB32" s="10"/>
      <c r="AC32" s="11"/>
      <c r="AD32" s="10"/>
      <c r="AE32" s="10"/>
    </row>
    <row r="33" spans="1:34" s="4" customFormat="1" ht="45" customHeight="1">
      <c r="A33" s="88"/>
      <c r="B33" s="89"/>
      <c r="C33" s="90" t="s">
        <v>10</v>
      </c>
      <c r="D33" s="91" t="s">
        <v>11</v>
      </c>
      <c r="E33" s="91"/>
      <c r="F33" s="10"/>
      <c r="G33" s="10"/>
      <c r="H33" s="89"/>
      <c r="I33" s="90" t="s">
        <v>10</v>
      </c>
      <c r="J33" s="91" t="s">
        <v>11</v>
      </c>
      <c r="K33" s="91"/>
      <c r="L33" s="10"/>
      <c r="M33" s="10"/>
      <c r="N33" s="89"/>
      <c r="O33" s="90" t="s">
        <v>10</v>
      </c>
      <c r="P33" s="91" t="s">
        <v>11</v>
      </c>
      <c r="Q33" s="91"/>
      <c r="R33" s="10"/>
      <c r="S33" s="10"/>
      <c r="T33" s="89"/>
      <c r="U33" s="90" t="s">
        <v>10</v>
      </c>
      <c r="V33" s="91" t="s">
        <v>11</v>
      </c>
      <c r="W33" s="91"/>
      <c r="X33" s="10"/>
      <c r="Y33" s="10"/>
      <c r="Z33" s="89"/>
      <c r="AA33" s="90" t="s">
        <v>10</v>
      </c>
      <c r="AB33" s="91" t="s">
        <v>11</v>
      </c>
      <c r="AC33" s="91"/>
      <c r="AD33" s="10"/>
      <c r="AE33" s="10"/>
    </row>
    <row r="34" spans="1:34" s="5" customFormat="1" ht="25.35" customHeight="1">
      <c r="A34" s="35" t="s">
        <v>12</v>
      </c>
      <c r="B34" s="36"/>
      <c r="C34" s="28" t="s">
        <v>13</v>
      </c>
      <c r="D34" s="29"/>
      <c r="E34" s="18">
        <v>6</v>
      </c>
      <c r="F34" s="19"/>
      <c r="G34" s="19"/>
      <c r="H34" s="30"/>
      <c r="I34" s="28" t="s">
        <v>13</v>
      </c>
      <c r="J34" s="29"/>
      <c r="K34" s="18">
        <v>6.1</v>
      </c>
      <c r="L34" s="19"/>
      <c r="M34" s="19"/>
      <c r="N34" s="30"/>
      <c r="O34" s="28" t="s">
        <v>13</v>
      </c>
      <c r="P34" s="29"/>
      <c r="Q34" s="20">
        <v>7</v>
      </c>
      <c r="R34" s="21"/>
      <c r="S34" s="21"/>
      <c r="T34" s="30"/>
      <c r="U34" s="28" t="s">
        <v>13</v>
      </c>
      <c r="V34" s="29"/>
      <c r="W34" s="20">
        <v>5.2</v>
      </c>
      <c r="X34" s="21"/>
      <c r="Y34" s="21"/>
      <c r="Z34" s="30"/>
      <c r="AA34" s="28" t="s">
        <v>13</v>
      </c>
      <c r="AB34" s="29"/>
      <c r="AC34" s="20">
        <v>6.5</v>
      </c>
      <c r="AD34" s="21"/>
      <c r="AE34" s="21"/>
      <c r="AF34" s="26" t="e">
        <f>#REF!/5/1728</f>
        <v>#REF!</v>
      </c>
      <c r="AG34" s="27"/>
      <c r="AH34" s="27"/>
    </row>
    <row r="35" spans="1:34" s="5" customFormat="1" ht="25.35" customHeight="1">
      <c r="A35" s="37"/>
      <c r="B35" s="38"/>
      <c r="C35" s="28" t="s">
        <v>14</v>
      </c>
      <c r="D35" s="29"/>
      <c r="E35" s="18">
        <v>3.2</v>
      </c>
      <c r="F35" s="19"/>
      <c r="G35" s="19"/>
      <c r="H35" s="31"/>
      <c r="I35" s="28" t="s">
        <v>14</v>
      </c>
      <c r="J35" s="29"/>
      <c r="K35" s="18">
        <v>3.2</v>
      </c>
      <c r="L35" s="19"/>
      <c r="M35" s="19"/>
      <c r="N35" s="31"/>
      <c r="O35" s="28" t="s">
        <v>14</v>
      </c>
      <c r="P35" s="29"/>
      <c r="Q35" s="20">
        <v>2</v>
      </c>
      <c r="R35" s="21"/>
      <c r="S35" s="21"/>
      <c r="T35" s="31"/>
      <c r="U35" s="28" t="s">
        <v>14</v>
      </c>
      <c r="V35" s="29"/>
      <c r="W35" s="20">
        <v>2.7</v>
      </c>
      <c r="X35" s="21"/>
      <c r="Y35" s="21"/>
      <c r="Z35" s="31"/>
      <c r="AA35" s="28" t="s">
        <v>14</v>
      </c>
      <c r="AB35" s="29"/>
      <c r="AC35" s="20">
        <v>2.2999999999999998</v>
      </c>
      <c r="AD35" s="21"/>
      <c r="AE35" s="21"/>
      <c r="AF35" s="26"/>
      <c r="AG35" s="27"/>
      <c r="AH35" s="27"/>
    </row>
    <row r="36" spans="1:34" s="5" customFormat="1" ht="25.35" customHeight="1">
      <c r="A36" s="37"/>
      <c r="B36" s="38"/>
      <c r="C36" s="28" t="s">
        <v>15</v>
      </c>
      <c r="D36" s="29"/>
      <c r="E36" s="18">
        <v>1.3</v>
      </c>
      <c r="F36" s="19"/>
      <c r="G36" s="19"/>
      <c r="H36" s="31"/>
      <c r="I36" s="28" t="s">
        <v>15</v>
      </c>
      <c r="J36" s="29"/>
      <c r="K36" s="18">
        <v>1</v>
      </c>
      <c r="L36" s="19"/>
      <c r="M36" s="19"/>
      <c r="N36" s="31"/>
      <c r="O36" s="28" t="s">
        <v>15</v>
      </c>
      <c r="P36" s="29"/>
      <c r="Q36" s="20">
        <v>1.6</v>
      </c>
      <c r="R36" s="21"/>
      <c r="S36" s="21"/>
      <c r="T36" s="31"/>
      <c r="U36" s="28" t="s">
        <v>15</v>
      </c>
      <c r="V36" s="29"/>
      <c r="W36" s="20">
        <v>1.1000000000000001</v>
      </c>
      <c r="X36" s="21"/>
      <c r="Y36" s="21"/>
      <c r="Z36" s="31"/>
      <c r="AA36" s="28" t="s">
        <v>15</v>
      </c>
      <c r="AB36" s="29"/>
      <c r="AC36" s="20">
        <v>1.7</v>
      </c>
      <c r="AD36" s="21"/>
      <c r="AE36" s="21"/>
    </row>
    <row r="37" spans="1:34" s="5" customFormat="1" ht="25.35" customHeight="1">
      <c r="A37" s="37"/>
      <c r="B37" s="38"/>
      <c r="C37" s="28" t="s">
        <v>16</v>
      </c>
      <c r="D37" s="29"/>
      <c r="E37" s="18"/>
      <c r="F37" s="19"/>
      <c r="G37" s="19"/>
      <c r="H37" s="31"/>
      <c r="I37" s="28" t="s">
        <v>16</v>
      </c>
      <c r="J37" s="29"/>
      <c r="K37" s="18">
        <v>1</v>
      </c>
      <c r="L37" s="19"/>
      <c r="M37" s="19"/>
      <c r="N37" s="31"/>
      <c r="O37" s="28" t="s">
        <v>16</v>
      </c>
      <c r="P37" s="29"/>
      <c r="Q37" s="20"/>
      <c r="R37" s="21"/>
      <c r="S37" s="21"/>
      <c r="T37" s="31"/>
      <c r="U37" s="28" t="s">
        <v>16</v>
      </c>
      <c r="V37" s="29"/>
      <c r="W37" s="20">
        <v>1</v>
      </c>
      <c r="X37" s="21"/>
      <c r="Y37" s="21"/>
      <c r="Z37" s="31"/>
      <c r="AA37" s="28" t="s">
        <v>16</v>
      </c>
      <c r="AB37" s="29"/>
      <c r="AC37" s="20"/>
      <c r="AD37" s="21"/>
      <c r="AE37" s="21"/>
    </row>
    <row r="38" spans="1:34" s="5" customFormat="1" ht="25.35" customHeight="1">
      <c r="A38" s="37"/>
      <c r="B38" s="38"/>
      <c r="C38" s="28" t="s">
        <v>17</v>
      </c>
      <c r="D38" s="29"/>
      <c r="E38" s="18">
        <v>3.3</v>
      </c>
      <c r="F38" s="19"/>
      <c r="G38" s="19"/>
      <c r="H38" s="31"/>
      <c r="I38" s="28" t="s">
        <v>17</v>
      </c>
      <c r="J38" s="29"/>
      <c r="K38" s="20">
        <v>3</v>
      </c>
      <c r="L38" s="19"/>
      <c r="M38" s="19"/>
      <c r="N38" s="31"/>
      <c r="O38" s="28" t="s">
        <v>17</v>
      </c>
      <c r="P38" s="29"/>
      <c r="Q38" s="20">
        <v>3</v>
      </c>
      <c r="R38" s="21"/>
      <c r="S38" s="21"/>
      <c r="T38" s="31"/>
      <c r="U38" s="28" t="s">
        <v>17</v>
      </c>
      <c r="V38" s="29"/>
      <c r="W38" s="20">
        <v>3</v>
      </c>
      <c r="X38" s="21"/>
      <c r="Y38" s="21"/>
      <c r="Z38" s="31"/>
      <c r="AA38" s="28" t="s">
        <v>17</v>
      </c>
      <c r="AB38" s="29"/>
      <c r="AC38" s="20">
        <v>2.5</v>
      </c>
      <c r="AD38" s="21"/>
      <c r="AE38" s="21"/>
    </row>
    <row r="39" spans="1:34" s="5" customFormat="1" ht="30" customHeight="1">
      <c r="A39" s="39"/>
      <c r="B39" s="40"/>
      <c r="C39" s="28" t="s">
        <v>18</v>
      </c>
      <c r="D39" s="29"/>
      <c r="E39" s="22">
        <f>E34*70+E35*75+E36*25+E37*60+E38*45</f>
        <v>841</v>
      </c>
      <c r="F39" s="19"/>
      <c r="G39" s="19"/>
      <c r="H39" s="32"/>
      <c r="I39" s="28" t="s">
        <v>18</v>
      </c>
      <c r="J39" s="29"/>
      <c r="K39" s="22">
        <f>K34*70+K35*75+K36*25+K37*60+K38*45</f>
        <v>887</v>
      </c>
      <c r="L39" s="19"/>
      <c r="M39" s="19"/>
      <c r="N39" s="32"/>
      <c r="O39" s="28" t="s">
        <v>18</v>
      </c>
      <c r="P39" s="29"/>
      <c r="Q39" s="22">
        <f>Q34*70+Q35*75+Q36*25+Q37*150+Q38*45</f>
        <v>815</v>
      </c>
      <c r="R39" s="19"/>
      <c r="S39" s="19"/>
      <c r="T39" s="32"/>
      <c r="U39" s="28" t="s">
        <v>18</v>
      </c>
      <c r="V39" s="29"/>
      <c r="W39" s="22">
        <f>W34*70+W35*75+W36*25+W37*60+W38*45</f>
        <v>789</v>
      </c>
      <c r="X39" s="19"/>
      <c r="Y39" s="19"/>
      <c r="Z39" s="32"/>
      <c r="AA39" s="28" t="s">
        <v>18</v>
      </c>
      <c r="AB39" s="29"/>
      <c r="AC39" s="22">
        <f>AC34*70+AC35*75+AC36*25+AC37*60+AC38*45+70</f>
        <v>852.5</v>
      </c>
      <c r="AD39" s="19"/>
      <c r="AE39" s="19"/>
    </row>
    <row r="40" spans="1:34" s="5" customFormat="1" ht="47.25" customHeight="1">
      <c r="A40" s="33" t="s">
        <v>19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4" s="6" customFormat="1" ht="30" customHeight="1">
      <c r="A41" s="34" t="s">
        <v>208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23"/>
      <c r="AE41" s="23"/>
    </row>
    <row r="42" spans="1:34" ht="30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4"/>
      <c r="R42" s="23"/>
      <c r="S42" s="23"/>
      <c r="T42" s="23"/>
      <c r="U42" s="23"/>
      <c r="V42" s="23"/>
      <c r="W42" s="24"/>
      <c r="X42" s="23"/>
      <c r="Y42" s="23"/>
      <c r="Z42" s="23"/>
      <c r="AA42" s="23"/>
      <c r="AB42" s="23"/>
      <c r="AC42" s="24"/>
      <c r="AD42" s="23"/>
      <c r="AE42" s="23"/>
    </row>
    <row r="43" spans="1:34" ht="30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4"/>
      <c r="R43" s="23"/>
      <c r="S43" s="23"/>
      <c r="T43" s="23"/>
      <c r="U43" s="23"/>
      <c r="V43" s="23"/>
      <c r="W43" s="24"/>
      <c r="X43" s="23"/>
      <c r="Y43" s="23"/>
      <c r="Z43" s="23"/>
      <c r="AA43" s="23"/>
      <c r="AB43" s="23"/>
      <c r="AC43" s="24"/>
      <c r="AD43" s="23"/>
      <c r="AE43" s="23"/>
    </row>
    <row r="44" spans="1:34" ht="30" customHeight="1"/>
    <row r="45" spans="1:34" ht="30" customHeight="1"/>
    <row r="46" spans="1:34" ht="30" customHeight="1"/>
  </sheetData>
  <mergeCells count="111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5:A22"/>
    <mergeCell ref="B15:B22"/>
    <mergeCell ref="H15:H22"/>
    <mergeCell ref="N15:N22"/>
    <mergeCell ref="T15:T22"/>
    <mergeCell ref="Z15:Z22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31"/>
    <mergeCell ref="B25:B31"/>
    <mergeCell ref="H25:H31"/>
    <mergeCell ref="N25:N31"/>
    <mergeCell ref="T25:T31"/>
    <mergeCell ref="Z25:Z31"/>
    <mergeCell ref="A23:A24"/>
    <mergeCell ref="B23:B24"/>
    <mergeCell ref="H23:H24"/>
    <mergeCell ref="N23:N24"/>
    <mergeCell ref="T23:T24"/>
    <mergeCell ref="Z23:Z24"/>
    <mergeCell ref="D33:E33"/>
    <mergeCell ref="J33:K33"/>
    <mergeCell ref="P33:Q33"/>
    <mergeCell ref="V33:W33"/>
    <mergeCell ref="AB33:AC33"/>
    <mergeCell ref="AF34:AH35"/>
    <mergeCell ref="C35:D35"/>
    <mergeCell ref="I35:J35"/>
    <mergeCell ref="O35:P35"/>
    <mergeCell ref="U35:V35"/>
    <mergeCell ref="AA35:AB35"/>
    <mergeCell ref="C36:D36"/>
    <mergeCell ref="I36:J36"/>
    <mergeCell ref="C34:D34"/>
    <mergeCell ref="H34:H39"/>
    <mergeCell ref="I34:J34"/>
    <mergeCell ref="N34:N39"/>
    <mergeCell ref="O34:P34"/>
    <mergeCell ref="T34:T39"/>
    <mergeCell ref="U34:V34"/>
    <mergeCell ref="O36:P36"/>
    <mergeCell ref="U36:V36"/>
    <mergeCell ref="AA36:AB36"/>
    <mergeCell ref="C37:D37"/>
    <mergeCell ref="I37:J37"/>
    <mergeCell ref="O37:P37"/>
    <mergeCell ref="U37:V37"/>
    <mergeCell ref="AA37:AB37"/>
    <mergeCell ref="Z34:Z39"/>
    <mergeCell ref="AA34:AB34"/>
    <mergeCell ref="A40:AE40"/>
    <mergeCell ref="A41:AC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34:B39"/>
  </mergeCells>
  <phoneticPr fontId="3" type="noConversion"/>
  <printOptions horizontalCentered="1" verticalCentered="1"/>
  <pageMargins left="0" right="0" top="0" bottom="0" header="0.23622047244094491" footer="0"/>
  <pageSetup paperSize="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zoomScale="40" zoomScaleNormal="40" zoomScaleSheetLayoutView="50" workbookViewId="0">
      <selection activeCell="AL10" sqref="AL10"/>
    </sheetView>
  </sheetViews>
  <sheetFormatPr defaultColWidth="8.875" defaultRowHeight="4.7" customHeight="1"/>
  <cols>
    <col min="1" max="1" width="7" style="2" customWidth="1"/>
    <col min="2" max="2" width="6.625" style="2" customWidth="1"/>
    <col min="3" max="3" width="65.75" style="2" customWidth="1"/>
    <col min="4" max="4" width="15" style="2" customWidth="1"/>
    <col min="5" max="5" width="15.625" style="2" customWidth="1"/>
    <col min="6" max="6" width="12.125" style="2" hidden="1" customWidth="1"/>
    <col min="7" max="7" width="16.25" style="2" hidden="1" customWidth="1"/>
    <col min="8" max="8" width="8.625" style="2" customWidth="1"/>
    <col min="9" max="9" width="59.25" style="2" customWidth="1"/>
    <col min="10" max="10" width="16.625" style="2" customWidth="1"/>
    <col min="11" max="11" width="14.625" style="2" customWidth="1"/>
    <col min="12" max="12" width="15.875" style="2" hidden="1" customWidth="1"/>
    <col min="13" max="13" width="15.25" style="2" hidden="1" customWidth="1"/>
    <col min="14" max="14" width="8.625" style="2" customWidth="1"/>
    <col min="15" max="15" width="52.625" style="2" customWidth="1"/>
    <col min="16" max="16" width="18" style="2" customWidth="1"/>
    <col min="17" max="17" width="16.875" style="7" customWidth="1"/>
    <col min="18" max="18" width="15.75" style="2" hidden="1" customWidth="1"/>
    <col min="19" max="19" width="15.75" style="8" hidden="1" customWidth="1"/>
    <col min="20" max="20" width="8.625" style="2" customWidth="1"/>
    <col min="21" max="21" width="55.25" style="2" customWidth="1"/>
    <col min="22" max="22" width="15.25" style="2" customWidth="1"/>
    <col min="23" max="23" width="16.25" style="7" customWidth="1"/>
    <col min="24" max="25" width="15.75" style="2" hidden="1" customWidth="1"/>
    <col min="26" max="26" width="8.625" style="2" customWidth="1"/>
    <col min="27" max="27" width="59.5" style="2" customWidth="1"/>
    <col min="28" max="28" width="16.5" style="2" customWidth="1"/>
    <col min="29" max="29" width="15.5" style="7" customWidth="1"/>
    <col min="30" max="31" width="15.75" style="2" hidden="1" customWidth="1"/>
    <col min="32" max="16384" width="8.875" style="2"/>
  </cols>
  <sheetData>
    <row r="1" spans="1:31" s="1" customFormat="1" ht="83.25" customHeight="1">
      <c r="A1" s="51" t="s">
        <v>175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ht="54.95" customHeight="1">
      <c r="A2" s="21" t="s">
        <v>0</v>
      </c>
      <c r="B2" s="105">
        <v>44543</v>
      </c>
      <c r="C2" s="106"/>
      <c r="D2" s="106"/>
      <c r="E2" s="106"/>
      <c r="F2" s="106"/>
      <c r="G2" s="107"/>
      <c r="H2" s="108">
        <f>B2+1</f>
        <v>44544</v>
      </c>
      <c r="I2" s="109"/>
      <c r="J2" s="109"/>
      <c r="K2" s="109"/>
      <c r="L2" s="109"/>
      <c r="M2" s="110"/>
      <c r="N2" s="111">
        <f>H2+1</f>
        <v>44545</v>
      </c>
      <c r="O2" s="112"/>
      <c r="P2" s="112"/>
      <c r="Q2" s="112"/>
      <c r="R2" s="112"/>
      <c r="S2" s="113"/>
      <c r="T2" s="114">
        <f>N2+1</f>
        <v>44546</v>
      </c>
      <c r="U2" s="115"/>
      <c r="V2" s="115"/>
      <c r="W2" s="115"/>
      <c r="X2" s="115"/>
      <c r="Y2" s="116"/>
      <c r="Z2" s="117">
        <f>T2+1</f>
        <v>44547</v>
      </c>
      <c r="AA2" s="118"/>
      <c r="AB2" s="118"/>
      <c r="AC2" s="118"/>
      <c r="AD2" s="118"/>
      <c r="AE2" s="119"/>
    </row>
    <row r="3" spans="1:31" ht="36.6" customHeight="1">
      <c r="A3" s="94" t="s">
        <v>1</v>
      </c>
      <c r="B3" s="95"/>
      <c r="C3" s="120">
        <v>20</v>
      </c>
      <c r="D3" s="121"/>
      <c r="E3" s="122"/>
      <c r="F3" s="13"/>
      <c r="G3" s="13"/>
      <c r="H3" s="13"/>
      <c r="I3" s="120">
        <f>C3</f>
        <v>20</v>
      </c>
      <c r="J3" s="121"/>
      <c r="K3" s="122"/>
      <c r="L3" s="13"/>
      <c r="M3" s="13"/>
      <c r="N3" s="13"/>
      <c r="O3" s="120">
        <f>I3</f>
        <v>20</v>
      </c>
      <c r="P3" s="121"/>
      <c r="Q3" s="122"/>
      <c r="R3" s="13"/>
      <c r="S3" s="13"/>
      <c r="T3" s="13"/>
      <c r="U3" s="120">
        <f>O3</f>
        <v>20</v>
      </c>
      <c r="V3" s="121"/>
      <c r="W3" s="122"/>
      <c r="X3" s="13"/>
      <c r="Y3" s="13"/>
      <c r="Z3" s="13"/>
      <c r="AA3" s="120">
        <f>U3</f>
        <v>20</v>
      </c>
      <c r="AB3" s="121"/>
      <c r="AC3" s="122"/>
      <c r="AD3" s="13"/>
      <c r="AE3" s="13"/>
    </row>
    <row r="4" spans="1:31" ht="32.1" customHeight="1">
      <c r="A4" s="123"/>
      <c r="B4" s="124"/>
      <c r="C4" s="125" t="s">
        <v>2</v>
      </c>
      <c r="D4" s="125" t="s">
        <v>3</v>
      </c>
      <c r="E4" s="126" t="s">
        <v>4</v>
      </c>
      <c r="F4" s="127" t="s">
        <v>5</v>
      </c>
      <c r="G4" s="127" t="s">
        <v>6</v>
      </c>
      <c r="H4" s="13"/>
      <c r="I4" s="125" t="s">
        <v>2</v>
      </c>
      <c r="J4" s="125" t="s">
        <v>3</v>
      </c>
      <c r="K4" s="126" t="s">
        <v>4</v>
      </c>
      <c r="L4" s="127" t="s">
        <v>5</v>
      </c>
      <c r="M4" s="127" t="s">
        <v>6</v>
      </c>
      <c r="N4" s="13"/>
      <c r="O4" s="125" t="s">
        <v>2</v>
      </c>
      <c r="P4" s="125" t="s">
        <v>3</v>
      </c>
      <c r="Q4" s="126" t="s">
        <v>4</v>
      </c>
      <c r="R4" s="127" t="s">
        <v>5</v>
      </c>
      <c r="S4" s="127" t="s">
        <v>6</v>
      </c>
      <c r="T4" s="13"/>
      <c r="U4" s="125" t="s">
        <v>2</v>
      </c>
      <c r="V4" s="125" t="s">
        <v>3</v>
      </c>
      <c r="W4" s="126" t="s">
        <v>4</v>
      </c>
      <c r="X4" s="127" t="s">
        <v>5</v>
      </c>
      <c r="Y4" s="127" t="s">
        <v>6</v>
      </c>
      <c r="Z4" s="13"/>
      <c r="AA4" s="125" t="s">
        <v>2</v>
      </c>
      <c r="AB4" s="125" t="s">
        <v>3</v>
      </c>
      <c r="AC4" s="126" t="s">
        <v>4</v>
      </c>
      <c r="AD4" s="127" t="s">
        <v>5</v>
      </c>
      <c r="AE4" s="127" t="s">
        <v>6</v>
      </c>
    </row>
    <row r="5" spans="1:31" s="3" customFormat="1" ht="36" customHeight="1">
      <c r="A5" s="128" t="s">
        <v>7</v>
      </c>
      <c r="B5" s="45"/>
      <c r="C5" s="46" t="s">
        <v>22</v>
      </c>
      <c r="D5" s="43"/>
      <c r="E5" s="43"/>
      <c r="F5" s="41"/>
      <c r="G5" s="43"/>
      <c r="H5" s="45" t="s">
        <v>23</v>
      </c>
      <c r="I5" s="46" t="s">
        <v>99</v>
      </c>
      <c r="J5" s="57"/>
      <c r="K5" s="59" t="s">
        <v>42</v>
      </c>
      <c r="L5" s="61"/>
      <c r="M5" s="63"/>
      <c r="N5" s="45"/>
      <c r="O5" s="46" t="s">
        <v>22</v>
      </c>
      <c r="P5" s="43"/>
      <c r="Q5" s="43"/>
      <c r="R5" s="41"/>
      <c r="S5" s="43"/>
      <c r="T5" s="47"/>
      <c r="U5" s="46"/>
      <c r="V5" s="43"/>
      <c r="W5" s="43"/>
      <c r="X5" s="41"/>
      <c r="Y5" s="43"/>
      <c r="Z5" s="45"/>
      <c r="AA5" s="46" t="s">
        <v>22</v>
      </c>
      <c r="AB5" s="43"/>
      <c r="AC5" s="43"/>
      <c r="AD5" s="41"/>
      <c r="AE5" s="43"/>
    </row>
    <row r="6" spans="1:31" s="3" customFormat="1" ht="36" customHeight="1">
      <c r="A6" s="128"/>
      <c r="B6" s="45"/>
      <c r="C6" s="46"/>
      <c r="D6" s="44"/>
      <c r="E6" s="44"/>
      <c r="F6" s="42"/>
      <c r="G6" s="44"/>
      <c r="H6" s="45"/>
      <c r="I6" s="46"/>
      <c r="J6" s="58"/>
      <c r="K6" s="60"/>
      <c r="L6" s="62"/>
      <c r="M6" s="64"/>
      <c r="N6" s="45"/>
      <c r="O6" s="46"/>
      <c r="P6" s="44"/>
      <c r="Q6" s="44"/>
      <c r="R6" s="42"/>
      <c r="S6" s="44"/>
      <c r="T6" s="47"/>
      <c r="U6" s="46"/>
      <c r="V6" s="44"/>
      <c r="W6" s="44"/>
      <c r="X6" s="42"/>
      <c r="Y6" s="44"/>
      <c r="Z6" s="45"/>
      <c r="AA6" s="46"/>
      <c r="AB6" s="44"/>
      <c r="AC6" s="44"/>
      <c r="AD6" s="42"/>
      <c r="AE6" s="44"/>
    </row>
    <row r="7" spans="1:31" s="9" customFormat="1" ht="50.1" customHeight="1">
      <c r="A7" s="84" t="s">
        <v>67</v>
      </c>
      <c r="B7" s="84" t="s">
        <v>177</v>
      </c>
      <c r="C7" s="10" t="s">
        <v>201</v>
      </c>
      <c r="D7" s="10" t="s">
        <v>73</v>
      </c>
      <c r="E7" s="129">
        <v>2</v>
      </c>
      <c r="F7" s="10">
        <v>48</v>
      </c>
      <c r="G7" s="10">
        <f>E7*F7</f>
        <v>96</v>
      </c>
      <c r="H7" s="84" t="s">
        <v>185</v>
      </c>
      <c r="I7" s="10" t="s">
        <v>28</v>
      </c>
      <c r="J7" s="10" t="s">
        <v>46</v>
      </c>
      <c r="K7" s="11"/>
      <c r="L7" s="10"/>
      <c r="M7" s="10"/>
      <c r="N7" s="84" t="s">
        <v>178</v>
      </c>
      <c r="O7" s="10" t="s">
        <v>49</v>
      </c>
      <c r="P7" s="10" t="s">
        <v>44</v>
      </c>
      <c r="Q7" s="11"/>
      <c r="R7" s="10"/>
      <c r="S7" s="10"/>
      <c r="T7" s="84" t="s">
        <v>170</v>
      </c>
      <c r="U7" s="10" t="s">
        <v>120</v>
      </c>
      <c r="V7" s="10" t="s">
        <v>203</v>
      </c>
      <c r="W7" s="130">
        <v>0.6</v>
      </c>
      <c r="X7" s="10">
        <v>85</v>
      </c>
      <c r="Y7" s="10">
        <f>W7*X7</f>
        <v>51</v>
      </c>
      <c r="Z7" s="84" t="s">
        <v>182</v>
      </c>
      <c r="AA7" s="10" t="s">
        <v>111</v>
      </c>
      <c r="AB7" s="10" t="s">
        <v>199</v>
      </c>
      <c r="AC7" s="11"/>
      <c r="AD7" s="10"/>
      <c r="AE7" s="10"/>
    </row>
    <row r="8" spans="1:31" s="9" customFormat="1" ht="50.1" customHeight="1">
      <c r="A8" s="84"/>
      <c r="B8" s="84"/>
      <c r="C8" s="10" t="s">
        <v>187</v>
      </c>
      <c r="D8" s="10" t="s">
        <v>89</v>
      </c>
      <c r="E8" s="86">
        <v>1</v>
      </c>
      <c r="F8" s="10">
        <v>105</v>
      </c>
      <c r="G8" s="10">
        <f>E8*F8</f>
        <v>105</v>
      </c>
      <c r="H8" s="84"/>
      <c r="I8" s="10" t="s">
        <v>63</v>
      </c>
      <c r="J8" s="10" t="s">
        <v>74</v>
      </c>
      <c r="K8" s="11"/>
      <c r="L8" s="10"/>
      <c r="M8" s="10"/>
      <c r="N8" s="84"/>
      <c r="O8" s="10" t="s">
        <v>28</v>
      </c>
      <c r="P8" s="10" t="s">
        <v>46</v>
      </c>
      <c r="Q8" s="11"/>
      <c r="R8" s="10"/>
      <c r="S8" s="10"/>
      <c r="T8" s="84"/>
      <c r="U8" s="10" t="s">
        <v>28</v>
      </c>
      <c r="V8" s="10" t="s">
        <v>46</v>
      </c>
      <c r="W8" s="11"/>
      <c r="X8" s="10"/>
      <c r="Y8" s="10"/>
      <c r="Z8" s="84"/>
      <c r="AA8" s="10" t="s">
        <v>200</v>
      </c>
      <c r="AB8" s="10" t="s">
        <v>76</v>
      </c>
      <c r="AC8" s="11"/>
      <c r="AD8" s="10"/>
      <c r="AE8" s="10"/>
    </row>
    <row r="9" spans="1:31" s="9" customFormat="1" ht="50.1" customHeight="1">
      <c r="A9" s="84"/>
      <c r="B9" s="84"/>
      <c r="C9" s="10"/>
      <c r="D9" s="10"/>
      <c r="E9" s="11"/>
      <c r="F9" s="10"/>
      <c r="G9" s="10"/>
      <c r="H9" s="84"/>
      <c r="I9" s="10" t="s">
        <v>147</v>
      </c>
      <c r="J9" s="10" t="s">
        <v>73</v>
      </c>
      <c r="K9" s="131">
        <v>1.2</v>
      </c>
      <c r="L9" s="10">
        <v>80</v>
      </c>
      <c r="M9" s="10">
        <f>K9*L9</f>
        <v>96</v>
      </c>
      <c r="N9" s="84"/>
      <c r="O9" s="10" t="s">
        <v>150</v>
      </c>
      <c r="P9" s="10" t="s">
        <v>206</v>
      </c>
      <c r="Q9" s="11"/>
      <c r="R9" s="10"/>
      <c r="S9" s="10"/>
      <c r="T9" s="84"/>
      <c r="U9" s="10" t="s">
        <v>119</v>
      </c>
      <c r="V9" s="10" t="s">
        <v>117</v>
      </c>
      <c r="W9" s="86">
        <v>1</v>
      </c>
      <c r="X9" s="10">
        <v>38</v>
      </c>
      <c r="Y9" s="10">
        <f>W9*X9</f>
        <v>38</v>
      </c>
      <c r="Z9" s="84"/>
      <c r="AA9" s="10" t="s">
        <v>54</v>
      </c>
      <c r="AB9" s="10" t="s">
        <v>68</v>
      </c>
      <c r="AC9" s="11"/>
      <c r="AD9" s="10"/>
      <c r="AE9" s="10"/>
    </row>
    <row r="10" spans="1:31" s="9" customFormat="1" ht="50.1" customHeight="1">
      <c r="A10" s="84"/>
      <c r="B10" s="84"/>
      <c r="C10" s="10"/>
      <c r="D10" s="10"/>
      <c r="E10" s="11"/>
      <c r="F10" s="10"/>
      <c r="G10" s="10"/>
      <c r="H10" s="84"/>
      <c r="I10" s="10"/>
      <c r="J10" s="10"/>
      <c r="K10" s="11"/>
      <c r="L10" s="10"/>
      <c r="M10" s="10"/>
      <c r="N10" s="84"/>
      <c r="O10" s="10" t="s">
        <v>107</v>
      </c>
      <c r="P10" s="10" t="s">
        <v>76</v>
      </c>
      <c r="Q10" s="11"/>
      <c r="R10" s="10"/>
      <c r="S10" s="10"/>
      <c r="T10" s="84"/>
      <c r="U10" s="10" t="s">
        <v>88</v>
      </c>
      <c r="V10" s="10" t="s">
        <v>89</v>
      </c>
      <c r="W10" s="132" t="s">
        <v>156</v>
      </c>
      <c r="X10" s="10"/>
      <c r="Y10" s="10"/>
      <c r="Z10" s="84"/>
      <c r="AA10" s="10" t="s">
        <v>110</v>
      </c>
      <c r="AB10" s="10" t="s">
        <v>73</v>
      </c>
      <c r="AC10" s="11"/>
      <c r="AD10" s="10"/>
      <c r="AE10" s="10"/>
    </row>
    <row r="11" spans="1:31" s="9" customFormat="1" ht="50.1" customHeight="1">
      <c r="A11" s="84"/>
      <c r="B11" s="84"/>
      <c r="C11" s="10"/>
      <c r="D11" s="10"/>
      <c r="E11" s="11"/>
      <c r="F11" s="10"/>
      <c r="G11" s="10"/>
      <c r="H11" s="84"/>
      <c r="I11" s="10"/>
      <c r="J11" s="10"/>
      <c r="K11" s="11"/>
      <c r="L11" s="10"/>
      <c r="M11" s="10"/>
      <c r="N11" s="84"/>
      <c r="O11" s="10" t="s">
        <v>101</v>
      </c>
      <c r="P11" s="10" t="s">
        <v>73</v>
      </c>
      <c r="Q11" s="130">
        <v>1.2</v>
      </c>
      <c r="R11" s="10">
        <v>83</v>
      </c>
      <c r="S11" s="10">
        <f>Q11*R11</f>
        <v>99.6</v>
      </c>
      <c r="T11" s="84"/>
      <c r="U11" s="10" t="s">
        <v>95</v>
      </c>
      <c r="V11" s="10" t="s">
        <v>153</v>
      </c>
      <c r="W11" s="11"/>
      <c r="X11" s="10"/>
      <c r="Y11" s="10"/>
      <c r="Z11" s="84"/>
      <c r="AA11" s="10"/>
      <c r="AB11" s="10"/>
      <c r="AC11" s="11"/>
      <c r="AD11" s="10"/>
      <c r="AE11" s="10"/>
    </row>
    <row r="12" spans="1:31" s="9" customFormat="1" ht="50.1" customHeight="1">
      <c r="A12" s="84"/>
      <c r="B12" s="84"/>
      <c r="C12" s="10"/>
      <c r="D12" s="10"/>
      <c r="E12" s="11"/>
      <c r="F12" s="10"/>
      <c r="G12" s="10"/>
      <c r="H12" s="84"/>
      <c r="I12" s="10"/>
      <c r="J12" s="10"/>
      <c r="K12" s="11"/>
      <c r="L12" s="10"/>
      <c r="M12" s="10"/>
      <c r="N12" s="84"/>
      <c r="O12" s="10"/>
      <c r="P12" s="10"/>
      <c r="Q12" s="11"/>
      <c r="R12" s="10"/>
      <c r="S12" s="10"/>
      <c r="T12" s="84"/>
      <c r="U12" s="10" t="s">
        <v>173</v>
      </c>
      <c r="V12" s="10" t="s">
        <v>194</v>
      </c>
      <c r="W12" s="11"/>
      <c r="X12" s="10"/>
      <c r="Y12" s="10"/>
      <c r="Z12" s="84"/>
      <c r="AA12" s="10"/>
      <c r="AB12" s="10"/>
      <c r="AC12" s="11"/>
      <c r="AD12" s="10"/>
      <c r="AE12" s="10"/>
    </row>
    <row r="13" spans="1:31" s="9" customFormat="1" ht="50.1" customHeight="1">
      <c r="A13" s="84"/>
      <c r="B13" s="84"/>
      <c r="C13" s="10"/>
      <c r="D13" s="10"/>
      <c r="E13" s="11"/>
      <c r="F13" s="10"/>
      <c r="G13" s="10"/>
      <c r="H13" s="84"/>
      <c r="I13" s="10"/>
      <c r="J13" s="10"/>
      <c r="K13" s="11"/>
      <c r="L13" s="10"/>
      <c r="M13" s="10"/>
      <c r="N13" s="84"/>
      <c r="O13" s="10"/>
      <c r="P13" s="10"/>
      <c r="Q13" s="11"/>
      <c r="R13" s="10"/>
      <c r="S13" s="10"/>
      <c r="T13" s="84"/>
      <c r="U13" s="10" t="s">
        <v>54</v>
      </c>
      <c r="V13" s="10" t="s">
        <v>68</v>
      </c>
      <c r="W13" s="11"/>
      <c r="X13" s="10"/>
      <c r="Y13" s="10"/>
      <c r="Z13" s="84"/>
      <c r="AA13" s="10"/>
      <c r="AB13" s="10"/>
      <c r="AC13" s="11"/>
      <c r="AD13" s="10"/>
      <c r="AE13" s="10"/>
    </row>
    <row r="14" spans="1:31" s="9" customFormat="1" ht="50.1" customHeight="1">
      <c r="A14" s="84"/>
      <c r="B14" s="84"/>
      <c r="C14" s="10"/>
      <c r="D14" s="10"/>
      <c r="E14" s="11"/>
      <c r="F14" s="10"/>
      <c r="G14" s="10"/>
      <c r="H14" s="84"/>
      <c r="I14" s="10"/>
      <c r="J14" s="10"/>
      <c r="K14" s="11"/>
      <c r="L14" s="10"/>
      <c r="M14" s="10"/>
      <c r="N14" s="84"/>
      <c r="O14" s="10"/>
      <c r="P14" s="10"/>
      <c r="Q14" s="11"/>
      <c r="R14" s="10"/>
      <c r="S14" s="10"/>
      <c r="T14" s="84"/>
      <c r="U14" s="10"/>
      <c r="V14" s="10"/>
      <c r="W14" s="11"/>
      <c r="X14" s="10"/>
      <c r="Y14" s="10"/>
      <c r="Z14" s="84"/>
      <c r="AA14" s="10"/>
      <c r="AB14" s="10"/>
      <c r="AC14" s="11"/>
      <c r="AD14" s="10"/>
      <c r="AE14" s="10"/>
    </row>
    <row r="15" spans="1:31" s="9" customFormat="1" ht="50.1" customHeight="1">
      <c r="A15" s="84" t="s">
        <v>9</v>
      </c>
      <c r="B15" s="84" t="s">
        <v>167</v>
      </c>
      <c r="C15" s="10" t="s">
        <v>84</v>
      </c>
      <c r="D15" s="10" t="s">
        <v>188</v>
      </c>
      <c r="E15" s="11" t="s">
        <v>42</v>
      </c>
      <c r="F15" s="10"/>
      <c r="G15" s="10"/>
      <c r="H15" s="84" t="s">
        <v>139</v>
      </c>
      <c r="I15" s="10" t="s">
        <v>28</v>
      </c>
      <c r="J15" s="10" t="s">
        <v>46</v>
      </c>
      <c r="K15" s="11"/>
      <c r="L15" s="10"/>
      <c r="M15" s="10"/>
      <c r="N15" s="84" t="s">
        <v>179</v>
      </c>
      <c r="O15" s="10" t="s">
        <v>28</v>
      </c>
      <c r="P15" s="10" t="s">
        <v>46</v>
      </c>
      <c r="Q15" s="11"/>
      <c r="R15" s="10"/>
      <c r="S15" s="10"/>
      <c r="T15" s="84" t="s">
        <v>183</v>
      </c>
      <c r="U15" s="10" t="s">
        <v>49</v>
      </c>
      <c r="V15" s="10" t="s">
        <v>44</v>
      </c>
      <c r="W15" s="11"/>
      <c r="X15" s="10"/>
      <c r="Y15" s="10"/>
      <c r="Z15" s="84" t="s">
        <v>27</v>
      </c>
      <c r="AA15" s="10" t="s">
        <v>28</v>
      </c>
      <c r="AB15" s="10" t="s">
        <v>46</v>
      </c>
      <c r="AC15" s="11"/>
      <c r="AD15" s="10"/>
      <c r="AE15" s="10"/>
    </row>
    <row r="16" spans="1:31" s="9" customFormat="1" ht="50.1" customHeight="1">
      <c r="A16" s="84"/>
      <c r="B16" s="84"/>
      <c r="C16" s="10" t="s">
        <v>134</v>
      </c>
      <c r="D16" s="10" t="s">
        <v>154</v>
      </c>
      <c r="E16" s="11" t="s">
        <v>42</v>
      </c>
      <c r="F16" s="10"/>
      <c r="G16" s="10"/>
      <c r="H16" s="84"/>
      <c r="I16" s="10" t="s">
        <v>210</v>
      </c>
      <c r="J16" s="25" t="s">
        <v>211</v>
      </c>
      <c r="K16" s="11"/>
      <c r="L16" s="10"/>
      <c r="M16" s="10"/>
      <c r="N16" s="84"/>
      <c r="O16" s="10" t="s">
        <v>161</v>
      </c>
      <c r="P16" s="10" t="s">
        <v>78</v>
      </c>
      <c r="Q16" s="11"/>
      <c r="R16" s="10"/>
      <c r="S16" s="10"/>
      <c r="T16" s="84"/>
      <c r="U16" s="10" t="s">
        <v>184</v>
      </c>
      <c r="V16" s="10" t="s">
        <v>44</v>
      </c>
      <c r="W16" s="130">
        <v>0.1</v>
      </c>
      <c r="X16" s="10">
        <v>175</v>
      </c>
      <c r="Y16" s="10">
        <f>W16*X16</f>
        <v>17.5</v>
      </c>
      <c r="Z16" s="84"/>
      <c r="AA16" s="10" t="s">
        <v>97</v>
      </c>
      <c r="AB16" s="10" t="s">
        <v>114</v>
      </c>
      <c r="AC16" s="11"/>
      <c r="AD16" s="10"/>
      <c r="AE16" s="10"/>
    </row>
    <row r="17" spans="1:31" s="9" customFormat="1" ht="50.1" customHeight="1">
      <c r="A17" s="84"/>
      <c r="B17" s="84"/>
      <c r="C17" s="10" t="s">
        <v>189</v>
      </c>
      <c r="D17" s="10" t="s">
        <v>151</v>
      </c>
      <c r="E17" s="11" t="s">
        <v>42</v>
      </c>
      <c r="F17" s="10"/>
      <c r="G17" s="10"/>
      <c r="H17" s="84"/>
      <c r="I17" s="10" t="s">
        <v>124</v>
      </c>
      <c r="J17" s="10" t="s">
        <v>73</v>
      </c>
      <c r="K17" s="11"/>
      <c r="L17" s="10"/>
      <c r="M17" s="10"/>
      <c r="N17" s="84"/>
      <c r="O17" s="10" t="s">
        <v>60</v>
      </c>
      <c r="P17" s="10" t="s">
        <v>145</v>
      </c>
      <c r="Q17" s="11"/>
      <c r="R17" s="10"/>
      <c r="S17" s="10"/>
      <c r="T17" s="84"/>
      <c r="U17" s="10" t="s">
        <v>82</v>
      </c>
      <c r="V17" s="10" t="s">
        <v>136</v>
      </c>
      <c r="W17" s="130">
        <v>0.6</v>
      </c>
      <c r="X17" s="10">
        <v>95</v>
      </c>
      <c r="Y17" s="10">
        <f>W17*X17</f>
        <v>57</v>
      </c>
      <c r="Z17" s="84"/>
      <c r="AA17" s="10" t="s">
        <v>88</v>
      </c>
      <c r="AB17" s="10" t="s">
        <v>89</v>
      </c>
      <c r="AC17" s="132" t="s">
        <v>156</v>
      </c>
      <c r="AD17" s="10"/>
      <c r="AE17" s="10"/>
    </row>
    <row r="18" spans="1:31" s="9" customFormat="1" ht="50.1" customHeight="1">
      <c r="A18" s="84"/>
      <c r="B18" s="84"/>
      <c r="C18" s="10"/>
      <c r="D18" s="10"/>
      <c r="E18" s="11"/>
      <c r="F18" s="10"/>
      <c r="G18" s="10"/>
      <c r="H18" s="84"/>
      <c r="I18" s="10" t="s">
        <v>133</v>
      </c>
      <c r="J18" s="10" t="s">
        <v>123</v>
      </c>
      <c r="K18" s="11"/>
      <c r="L18" s="10"/>
      <c r="M18" s="10"/>
      <c r="N18" s="84"/>
      <c r="O18" s="10" t="s">
        <v>84</v>
      </c>
      <c r="P18" s="10" t="s">
        <v>188</v>
      </c>
      <c r="Q18" s="11"/>
      <c r="R18" s="10"/>
      <c r="S18" s="10"/>
      <c r="T18" s="84"/>
      <c r="U18" s="10" t="s">
        <v>157</v>
      </c>
      <c r="V18" s="10" t="s">
        <v>73</v>
      </c>
      <c r="W18" s="130">
        <v>1.2</v>
      </c>
      <c r="X18" s="10">
        <v>145</v>
      </c>
      <c r="Y18" s="10">
        <f>W18*X18</f>
        <v>174</v>
      </c>
      <c r="Z18" s="84"/>
      <c r="AA18" s="10" t="s">
        <v>43</v>
      </c>
      <c r="AB18" s="10" t="s">
        <v>44</v>
      </c>
      <c r="AC18" s="130">
        <v>0.1</v>
      </c>
      <c r="AD18" s="10">
        <v>95</v>
      </c>
      <c r="AE18" s="10">
        <f>AC18*AD18</f>
        <v>9.5</v>
      </c>
    </row>
    <row r="19" spans="1:31" s="9" customFormat="1" ht="50.1" customHeight="1">
      <c r="A19" s="84"/>
      <c r="B19" s="84"/>
      <c r="C19" s="10"/>
      <c r="D19" s="10"/>
      <c r="E19" s="11"/>
      <c r="F19" s="10"/>
      <c r="G19" s="10"/>
      <c r="H19" s="84"/>
      <c r="I19" s="10"/>
      <c r="J19" s="10"/>
      <c r="K19" s="11"/>
      <c r="L19" s="10"/>
      <c r="M19" s="10"/>
      <c r="N19" s="84"/>
      <c r="O19" s="10" t="s">
        <v>192</v>
      </c>
      <c r="P19" s="10" t="s">
        <v>105</v>
      </c>
      <c r="Q19" s="11"/>
      <c r="R19" s="10"/>
      <c r="S19" s="10"/>
      <c r="T19" s="84"/>
      <c r="U19" s="10"/>
      <c r="V19" s="10"/>
      <c r="W19" s="11"/>
      <c r="X19" s="10"/>
      <c r="Y19" s="10"/>
      <c r="Z19" s="84"/>
      <c r="AA19" s="10" t="s">
        <v>120</v>
      </c>
      <c r="AB19" s="10" t="s">
        <v>203</v>
      </c>
      <c r="AC19" s="130">
        <v>0.6</v>
      </c>
      <c r="AD19" s="10">
        <v>85</v>
      </c>
      <c r="AE19" s="10">
        <f>AC19*AD19</f>
        <v>51</v>
      </c>
    </row>
    <row r="20" spans="1:31" s="9" customFormat="1" ht="50.1" customHeight="1">
      <c r="A20" s="84"/>
      <c r="B20" s="84"/>
      <c r="C20" s="10"/>
      <c r="D20" s="10"/>
      <c r="E20" s="11"/>
      <c r="F20" s="10"/>
      <c r="G20" s="10"/>
      <c r="H20" s="84"/>
      <c r="I20" s="10"/>
      <c r="J20" s="10"/>
      <c r="K20" s="11"/>
      <c r="L20" s="10"/>
      <c r="M20" s="10"/>
      <c r="N20" s="84"/>
      <c r="O20" s="10"/>
      <c r="P20" s="10"/>
      <c r="Q20" s="11"/>
      <c r="R20" s="10"/>
      <c r="S20" s="10"/>
      <c r="T20" s="84"/>
      <c r="U20" s="10"/>
      <c r="V20" s="10"/>
      <c r="W20" s="11"/>
      <c r="X20" s="10"/>
      <c r="Y20" s="10"/>
      <c r="Z20" s="84"/>
      <c r="AA20" s="10"/>
      <c r="AB20" s="10"/>
      <c r="AC20" s="11"/>
      <c r="AD20" s="10"/>
      <c r="AE20" s="10"/>
    </row>
    <row r="21" spans="1:31" s="9" customFormat="1" ht="50.1" customHeight="1">
      <c r="A21" s="84"/>
      <c r="B21" s="84"/>
      <c r="C21" s="10"/>
      <c r="D21" s="10"/>
      <c r="E21" s="11"/>
      <c r="F21" s="10"/>
      <c r="G21" s="10"/>
      <c r="H21" s="84"/>
      <c r="I21" s="10"/>
      <c r="J21" s="10"/>
      <c r="K21" s="11"/>
      <c r="L21" s="10"/>
      <c r="M21" s="10"/>
      <c r="N21" s="84"/>
      <c r="O21" s="10"/>
      <c r="P21" s="10"/>
      <c r="Q21" s="11"/>
      <c r="R21" s="10"/>
      <c r="S21" s="10"/>
      <c r="T21" s="84"/>
      <c r="U21" s="10"/>
      <c r="V21" s="10"/>
      <c r="W21" s="11"/>
      <c r="X21" s="10"/>
      <c r="Y21" s="10"/>
      <c r="Z21" s="84"/>
      <c r="AA21" s="10"/>
      <c r="AB21" s="10"/>
      <c r="AC21" s="11"/>
      <c r="AD21" s="10"/>
      <c r="AE21" s="10"/>
    </row>
    <row r="22" spans="1:31" s="9" customFormat="1" ht="50.1" customHeight="1">
      <c r="A22" s="84"/>
      <c r="B22" s="84"/>
      <c r="C22" s="10"/>
      <c r="D22" s="10"/>
      <c r="E22" s="11"/>
      <c r="F22" s="10"/>
      <c r="G22" s="10"/>
      <c r="H22" s="84"/>
      <c r="I22" s="10"/>
      <c r="J22" s="10"/>
      <c r="K22" s="11"/>
      <c r="L22" s="10"/>
      <c r="M22" s="10"/>
      <c r="N22" s="84"/>
      <c r="O22" s="10"/>
      <c r="P22" s="10"/>
      <c r="Q22" s="11"/>
      <c r="R22" s="10"/>
      <c r="S22" s="10"/>
      <c r="T22" s="84"/>
      <c r="U22" s="10"/>
      <c r="V22" s="10"/>
      <c r="W22" s="11"/>
      <c r="X22" s="10"/>
      <c r="Y22" s="10"/>
      <c r="Z22" s="84"/>
      <c r="AA22" s="10"/>
      <c r="AB22" s="10"/>
      <c r="AC22" s="11"/>
      <c r="AD22" s="10"/>
      <c r="AE22" s="10"/>
    </row>
    <row r="23" spans="1:31" s="9" customFormat="1" ht="50.1" customHeight="1">
      <c r="A23" s="84" t="s">
        <v>20</v>
      </c>
      <c r="B23" s="87" t="s">
        <v>21</v>
      </c>
      <c r="C23" s="10" t="s">
        <v>36</v>
      </c>
      <c r="D23" s="10" t="s">
        <v>44</v>
      </c>
      <c r="E23" s="11" t="s">
        <v>42</v>
      </c>
      <c r="F23" s="10"/>
      <c r="G23" s="10"/>
      <c r="H23" s="87" t="s">
        <v>21</v>
      </c>
      <c r="I23" s="10" t="s">
        <v>36</v>
      </c>
      <c r="J23" s="10" t="s">
        <v>44</v>
      </c>
      <c r="K23" s="11" t="s">
        <v>42</v>
      </c>
      <c r="L23" s="10"/>
      <c r="M23" s="10"/>
      <c r="N23" s="87" t="s">
        <v>21</v>
      </c>
      <c r="O23" s="10" t="s">
        <v>36</v>
      </c>
      <c r="P23" s="10" t="s">
        <v>44</v>
      </c>
      <c r="Q23" s="11" t="s">
        <v>42</v>
      </c>
      <c r="R23" s="10"/>
      <c r="S23" s="10"/>
      <c r="T23" s="84"/>
      <c r="U23" s="10"/>
      <c r="V23" s="10"/>
      <c r="W23" s="11"/>
      <c r="X23" s="10"/>
      <c r="Y23" s="10"/>
      <c r="Z23" s="87" t="s">
        <v>21</v>
      </c>
      <c r="AA23" s="10" t="s">
        <v>36</v>
      </c>
      <c r="AB23" s="10" t="s">
        <v>44</v>
      </c>
      <c r="AC23" s="11" t="s">
        <v>42</v>
      </c>
      <c r="AD23" s="10"/>
      <c r="AE23" s="10"/>
    </row>
    <row r="24" spans="1:31" s="9" customFormat="1" ht="50.1" customHeight="1">
      <c r="A24" s="84"/>
      <c r="B24" s="87"/>
      <c r="C24" s="10" t="s">
        <v>81</v>
      </c>
      <c r="D24" s="10" t="s">
        <v>40</v>
      </c>
      <c r="E24" s="11" t="s">
        <v>42</v>
      </c>
      <c r="F24" s="10"/>
      <c r="G24" s="10"/>
      <c r="H24" s="87"/>
      <c r="I24" s="10" t="s">
        <v>168</v>
      </c>
      <c r="J24" s="10" t="s">
        <v>40</v>
      </c>
      <c r="K24" s="11" t="s">
        <v>42</v>
      </c>
      <c r="L24" s="10"/>
      <c r="M24" s="10"/>
      <c r="N24" s="87"/>
      <c r="O24" s="10" t="s">
        <v>132</v>
      </c>
      <c r="P24" s="10" t="s">
        <v>80</v>
      </c>
      <c r="Q24" s="11" t="s">
        <v>42</v>
      </c>
      <c r="R24" s="10"/>
      <c r="S24" s="10"/>
      <c r="T24" s="84"/>
      <c r="U24" s="10"/>
      <c r="V24" s="10"/>
      <c r="W24" s="11"/>
      <c r="X24" s="10"/>
      <c r="Y24" s="10"/>
      <c r="Z24" s="87"/>
      <c r="AA24" s="10" t="s">
        <v>79</v>
      </c>
      <c r="AB24" s="10" t="s">
        <v>40</v>
      </c>
      <c r="AC24" s="11" t="s">
        <v>42</v>
      </c>
      <c r="AD24" s="10"/>
      <c r="AE24" s="10"/>
    </row>
    <row r="25" spans="1:31" s="9" customFormat="1" ht="50.1" customHeight="1">
      <c r="A25" s="84" t="s">
        <v>130</v>
      </c>
      <c r="B25" s="84" t="s">
        <v>176</v>
      </c>
      <c r="C25" s="10" t="s">
        <v>131</v>
      </c>
      <c r="D25" s="10" t="s">
        <v>135</v>
      </c>
      <c r="E25" s="11" t="s">
        <v>42</v>
      </c>
      <c r="F25" s="10"/>
      <c r="G25" s="10"/>
      <c r="H25" s="84" t="s">
        <v>140</v>
      </c>
      <c r="I25" s="10" t="s">
        <v>84</v>
      </c>
      <c r="J25" s="10" t="s">
        <v>188</v>
      </c>
      <c r="K25" s="11" t="s">
        <v>42</v>
      </c>
      <c r="L25" s="10"/>
      <c r="M25" s="10"/>
      <c r="N25" s="84" t="s">
        <v>180</v>
      </c>
      <c r="O25" s="10" t="s">
        <v>49</v>
      </c>
      <c r="P25" s="10" t="s">
        <v>44</v>
      </c>
      <c r="Q25" s="11"/>
      <c r="R25" s="10"/>
      <c r="S25" s="10"/>
      <c r="T25" s="84" t="s">
        <v>143</v>
      </c>
      <c r="U25" s="10" t="s">
        <v>28</v>
      </c>
      <c r="V25" s="10" t="s">
        <v>46</v>
      </c>
      <c r="W25" s="11"/>
      <c r="X25" s="10"/>
      <c r="Y25" s="10"/>
      <c r="Z25" s="84" t="s">
        <v>171</v>
      </c>
      <c r="AA25" s="10" t="s">
        <v>174</v>
      </c>
      <c r="AB25" s="10" t="s">
        <v>197</v>
      </c>
      <c r="AC25" s="11" t="s">
        <v>42</v>
      </c>
      <c r="AD25" s="10"/>
      <c r="AE25" s="10"/>
    </row>
    <row r="26" spans="1:31" s="9" customFormat="1" ht="50.1" customHeight="1">
      <c r="A26" s="84"/>
      <c r="B26" s="84"/>
      <c r="C26" s="10" t="s">
        <v>163</v>
      </c>
      <c r="D26" s="10" t="s">
        <v>146</v>
      </c>
      <c r="E26" s="11" t="s">
        <v>42</v>
      </c>
      <c r="F26" s="10"/>
      <c r="G26" s="10"/>
      <c r="H26" s="84"/>
      <c r="I26" s="10" t="s">
        <v>86</v>
      </c>
      <c r="J26" s="10" t="s">
        <v>77</v>
      </c>
      <c r="K26" s="11" t="s">
        <v>42</v>
      </c>
      <c r="L26" s="10"/>
      <c r="M26" s="10"/>
      <c r="N26" s="84"/>
      <c r="O26" s="10" t="s">
        <v>169</v>
      </c>
      <c r="P26" s="10" t="s">
        <v>191</v>
      </c>
      <c r="Q26" s="11"/>
      <c r="R26" s="10"/>
      <c r="S26" s="10"/>
      <c r="T26" s="84"/>
      <c r="U26" s="10" t="s">
        <v>60</v>
      </c>
      <c r="V26" s="10" t="s">
        <v>145</v>
      </c>
      <c r="W26" s="11"/>
      <c r="X26" s="10"/>
      <c r="Y26" s="10"/>
      <c r="Z26" s="84"/>
      <c r="AA26" s="10" t="s">
        <v>38</v>
      </c>
      <c r="AB26" s="10" t="s">
        <v>45</v>
      </c>
      <c r="AC26" s="11" t="s">
        <v>42</v>
      </c>
      <c r="AD26" s="10"/>
      <c r="AE26" s="10"/>
    </row>
    <row r="27" spans="1:31" s="9" customFormat="1" ht="50.1" customHeight="1">
      <c r="A27" s="84"/>
      <c r="B27" s="84"/>
      <c r="C27" s="10" t="s">
        <v>118</v>
      </c>
      <c r="D27" s="10" t="s">
        <v>202</v>
      </c>
      <c r="E27" s="80">
        <v>1</v>
      </c>
      <c r="F27" s="10">
        <v>44</v>
      </c>
      <c r="G27" s="10">
        <f>E27*F27</f>
        <v>44</v>
      </c>
      <c r="H27" s="84"/>
      <c r="I27" s="10"/>
      <c r="J27" s="10"/>
      <c r="K27" s="10"/>
      <c r="L27" s="10"/>
      <c r="M27" s="10"/>
      <c r="N27" s="84"/>
      <c r="O27" s="10" t="s">
        <v>41</v>
      </c>
      <c r="P27" s="10" t="s">
        <v>71</v>
      </c>
      <c r="Q27" s="11"/>
      <c r="R27" s="10"/>
      <c r="S27" s="10"/>
      <c r="T27" s="84"/>
      <c r="U27" s="10" t="s">
        <v>84</v>
      </c>
      <c r="V27" s="10" t="s">
        <v>188</v>
      </c>
      <c r="W27" s="11"/>
      <c r="X27" s="10"/>
      <c r="Y27" s="10"/>
      <c r="Z27" s="84"/>
      <c r="AA27" s="10" t="s">
        <v>164</v>
      </c>
      <c r="AB27" s="10" t="s">
        <v>103</v>
      </c>
      <c r="AC27" s="11" t="s">
        <v>42</v>
      </c>
      <c r="AD27" s="10"/>
      <c r="AE27" s="10"/>
    </row>
    <row r="28" spans="1:31" s="9" customFormat="1" ht="50.1" customHeight="1">
      <c r="A28" s="84"/>
      <c r="B28" s="84"/>
      <c r="C28" s="10"/>
      <c r="D28" s="10"/>
      <c r="E28" s="11"/>
      <c r="F28" s="10"/>
      <c r="G28" s="10"/>
      <c r="H28" s="84"/>
      <c r="I28" s="10"/>
      <c r="J28" s="10"/>
      <c r="K28" s="10"/>
      <c r="L28" s="10"/>
      <c r="M28" s="10"/>
      <c r="N28" s="84"/>
      <c r="O28" s="10"/>
      <c r="P28" s="10"/>
      <c r="Q28" s="11"/>
      <c r="R28" s="10"/>
      <c r="S28" s="10"/>
      <c r="T28" s="84"/>
      <c r="U28" s="10" t="s">
        <v>196</v>
      </c>
      <c r="V28" s="10" t="s">
        <v>109</v>
      </c>
      <c r="W28" s="11"/>
      <c r="X28" s="10"/>
      <c r="Y28" s="10"/>
      <c r="Z28" s="84"/>
      <c r="AA28" s="10"/>
      <c r="AB28" s="10"/>
      <c r="AC28" s="11"/>
      <c r="AD28" s="10"/>
      <c r="AE28" s="10"/>
    </row>
    <row r="29" spans="1:31" s="9" customFormat="1" ht="50.1" customHeight="1">
      <c r="A29" s="84"/>
      <c r="B29" s="84"/>
      <c r="C29" s="10"/>
      <c r="D29" s="10"/>
      <c r="E29" s="11"/>
      <c r="F29" s="10"/>
      <c r="G29" s="10"/>
      <c r="H29" s="84"/>
      <c r="I29" s="10"/>
      <c r="J29" s="10"/>
      <c r="K29" s="11"/>
      <c r="L29" s="10"/>
      <c r="M29" s="10"/>
      <c r="N29" s="84"/>
      <c r="O29" s="10"/>
      <c r="P29" s="10"/>
      <c r="Q29" s="11"/>
      <c r="R29" s="10"/>
      <c r="S29" s="10"/>
      <c r="T29" s="84"/>
      <c r="U29" s="10" t="s">
        <v>126</v>
      </c>
      <c r="V29" s="10" t="s">
        <v>123</v>
      </c>
      <c r="W29" s="11"/>
      <c r="X29" s="10"/>
      <c r="Y29" s="10"/>
      <c r="Z29" s="84"/>
      <c r="AA29" s="10"/>
      <c r="AB29" s="10"/>
      <c r="AC29" s="11"/>
      <c r="AD29" s="10"/>
      <c r="AE29" s="10"/>
    </row>
    <row r="30" spans="1:31" s="9" customFormat="1" ht="50.1" customHeight="1">
      <c r="A30" s="84"/>
      <c r="B30" s="84"/>
      <c r="C30" s="10"/>
      <c r="D30" s="10"/>
      <c r="E30" s="11"/>
      <c r="F30" s="10"/>
      <c r="G30" s="10"/>
      <c r="H30" s="84"/>
      <c r="I30" s="10"/>
      <c r="J30" s="10"/>
      <c r="K30" s="11"/>
      <c r="L30" s="10"/>
      <c r="M30" s="10"/>
      <c r="N30" s="84"/>
      <c r="O30" s="10"/>
      <c r="P30" s="10"/>
      <c r="Q30" s="11"/>
      <c r="R30" s="10"/>
      <c r="S30" s="10"/>
      <c r="T30" s="84"/>
      <c r="U30" s="10"/>
      <c r="V30" s="10"/>
      <c r="W30" s="11"/>
      <c r="X30" s="10"/>
      <c r="Y30" s="10"/>
      <c r="Z30" s="84"/>
      <c r="AA30" s="10"/>
      <c r="AB30" s="10"/>
      <c r="AC30" s="11"/>
      <c r="AD30" s="10"/>
      <c r="AE30" s="10"/>
    </row>
    <row r="31" spans="1:31" s="9" customFormat="1" ht="50.1" customHeight="1">
      <c r="A31" s="84"/>
      <c r="B31" s="84"/>
      <c r="C31" s="10"/>
      <c r="D31" s="10"/>
      <c r="E31" s="11"/>
      <c r="F31" s="10"/>
      <c r="G31" s="10"/>
      <c r="H31" s="84"/>
      <c r="I31" s="10"/>
      <c r="J31" s="10"/>
      <c r="K31" s="11"/>
      <c r="L31" s="10"/>
      <c r="M31" s="10"/>
      <c r="N31" s="84"/>
      <c r="O31" s="10"/>
      <c r="P31" s="10"/>
      <c r="Q31" s="11"/>
      <c r="R31" s="10"/>
      <c r="S31" s="10"/>
      <c r="T31" s="84"/>
      <c r="U31" s="10"/>
      <c r="V31" s="10"/>
      <c r="W31" s="11"/>
      <c r="X31" s="10"/>
      <c r="Y31" s="10"/>
      <c r="Z31" s="84"/>
      <c r="AA31" s="10"/>
      <c r="AB31" s="10"/>
      <c r="AC31" s="11"/>
      <c r="AD31" s="10"/>
      <c r="AE31" s="10"/>
    </row>
    <row r="32" spans="1:31" s="9" customFormat="1" ht="50.1" customHeight="1">
      <c r="A32" s="88" t="s">
        <v>65</v>
      </c>
      <c r="B32" s="89"/>
      <c r="C32" s="10"/>
      <c r="D32" s="10"/>
      <c r="E32" s="11"/>
      <c r="F32" s="10"/>
      <c r="G32" s="10"/>
      <c r="H32" s="89" t="s">
        <v>65</v>
      </c>
      <c r="I32" s="10" t="s">
        <v>127</v>
      </c>
      <c r="J32" s="10" t="s">
        <v>121</v>
      </c>
      <c r="K32" s="11" t="s">
        <v>42</v>
      </c>
      <c r="L32" s="10"/>
      <c r="M32" s="10"/>
      <c r="N32" s="89"/>
      <c r="O32" s="10"/>
      <c r="P32" s="10"/>
      <c r="Q32" s="11"/>
      <c r="R32" s="10"/>
      <c r="S32" s="10"/>
      <c r="T32" s="89" t="s">
        <v>65</v>
      </c>
      <c r="U32" s="10" t="s">
        <v>148</v>
      </c>
      <c r="V32" s="10" t="s">
        <v>149</v>
      </c>
      <c r="W32" s="11" t="s">
        <v>42</v>
      </c>
      <c r="X32" s="10"/>
      <c r="Y32" s="10"/>
      <c r="Z32" s="89"/>
      <c r="AA32" s="10"/>
      <c r="AB32" s="10"/>
      <c r="AC32" s="11"/>
      <c r="AD32" s="10"/>
      <c r="AE32" s="10"/>
    </row>
    <row r="33" spans="1:34" s="4" customFormat="1" ht="45" customHeight="1">
      <c r="A33" s="88"/>
      <c r="B33" s="89"/>
      <c r="C33" s="90" t="s">
        <v>10</v>
      </c>
      <c r="D33" s="91" t="s">
        <v>11</v>
      </c>
      <c r="E33" s="91"/>
      <c r="F33" s="10"/>
      <c r="G33" s="10"/>
      <c r="H33" s="89"/>
      <c r="I33" s="90" t="s">
        <v>10</v>
      </c>
      <c r="J33" s="91" t="s">
        <v>11</v>
      </c>
      <c r="K33" s="91"/>
      <c r="L33" s="10"/>
      <c r="M33" s="10"/>
      <c r="N33" s="89"/>
      <c r="O33" s="90" t="s">
        <v>10</v>
      </c>
      <c r="P33" s="91" t="s">
        <v>11</v>
      </c>
      <c r="Q33" s="91"/>
      <c r="R33" s="10"/>
      <c r="S33" s="10"/>
      <c r="T33" s="89"/>
      <c r="U33" s="90" t="s">
        <v>10</v>
      </c>
      <c r="V33" s="91" t="s">
        <v>11</v>
      </c>
      <c r="W33" s="91"/>
      <c r="X33" s="10"/>
      <c r="Y33" s="10"/>
      <c r="Z33" s="89"/>
      <c r="AA33" s="90" t="s">
        <v>10</v>
      </c>
      <c r="AB33" s="91" t="s">
        <v>11</v>
      </c>
      <c r="AC33" s="91"/>
      <c r="AD33" s="10"/>
      <c r="AE33" s="10"/>
    </row>
    <row r="34" spans="1:34" s="5" customFormat="1" ht="25.35" customHeight="1">
      <c r="A34" s="92" t="s">
        <v>12</v>
      </c>
      <c r="B34" s="93"/>
      <c r="C34" s="94" t="s">
        <v>13</v>
      </c>
      <c r="D34" s="95"/>
      <c r="E34" s="20">
        <v>6</v>
      </c>
      <c r="F34" s="21"/>
      <c r="G34" s="21"/>
      <c r="H34" s="96"/>
      <c r="I34" s="94" t="s">
        <v>13</v>
      </c>
      <c r="J34" s="95"/>
      <c r="K34" s="20">
        <v>6.1</v>
      </c>
      <c r="L34" s="21"/>
      <c r="M34" s="21"/>
      <c r="N34" s="96"/>
      <c r="O34" s="94" t="s">
        <v>13</v>
      </c>
      <c r="P34" s="95"/>
      <c r="Q34" s="20">
        <v>7</v>
      </c>
      <c r="R34" s="21"/>
      <c r="S34" s="21"/>
      <c r="T34" s="96"/>
      <c r="U34" s="94" t="s">
        <v>13</v>
      </c>
      <c r="V34" s="95"/>
      <c r="W34" s="20">
        <v>5.2</v>
      </c>
      <c r="X34" s="21"/>
      <c r="Y34" s="21"/>
      <c r="Z34" s="96"/>
      <c r="AA34" s="94" t="s">
        <v>13</v>
      </c>
      <c r="AB34" s="95"/>
      <c r="AC34" s="20">
        <v>6.5</v>
      </c>
      <c r="AD34" s="21"/>
      <c r="AE34" s="21"/>
      <c r="AF34" s="26" t="e">
        <f>#REF!/5/1728</f>
        <v>#REF!</v>
      </c>
      <c r="AG34" s="27"/>
      <c r="AH34" s="27"/>
    </row>
    <row r="35" spans="1:34" s="5" customFormat="1" ht="25.35" customHeight="1">
      <c r="A35" s="97"/>
      <c r="B35" s="98"/>
      <c r="C35" s="94" t="s">
        <v>14</v>
      </c>
      <c r="D35" s="95"/>
      <c r="E35" s="20">
        <v>3.2</v>
      </c>
      <c r="F35" s="21"/>
      <c r="G35" s="21"/>
      <c r="H35" s="99"/>
      <c r="I35" s="94" t="s">
        <v>14</v>
      </c>
      <c r="J35" s="95"/>
      <c r="K35" s="20">
        <v>3.2</v>
      </c>
      <c r="L35" s="21"/>
      <c r="M35" s="21"/>
      <c r="N35" s="99"/>
      <c r="O35" s="94" t="s">
        <v>14</v>
      </c>
      <c r="P35" s="95"/>
      <c r="Q35" s="20">
        <v>2</v>
      </c>
      <c r="R35" s="21"/>
      <c r="S35" s="21"/>
      <c r="T35" s="99"/>
      <c r="U35" s="94" t="s">
        <v>14</v>
      </c>
      <c r="V35" s="95"/>
      <c r="W35" s="20">
        <v>2.7</v>
      </c>
      <c r="X35" s="21"/>
      <c r="Y35" s="21"/>
      <c r="Z35" s="99"/>
      <c r="AA35" s="94" t="s">
        <v>14</v>
      </c>
      <c r="AB35" s="95"/>
      <c r="AC35" s="20">
        <v>2.2999999999999998</v>
      </c>
      <c r="AD35" s="21"/>
      <c r="AE35" s="21"/>
      <c r="AF35" s="26"/>
      <c r="AG35" s="27"/>
      <c r="AH35" s="27"/>
    </row>
    <row r="36" spans="1:34" s="5" customFormat="1" ht="25.35" customHeight="1">
      <c r="A36" s="97"/>
      <c r="B36" s="98"/>
      <c r="C36" s="94" t="s">
        <v>15</v>
      </c>
      <c r="D36" s="95"/>
      <c r="E36" s="20">
        <v>1.3</v>
      </c>
      <c r="F36" s="21"/>
      <c r="G36" s="21"/>
      <c r="H36" s="99"/>
      <c r="I36" s="94" t="s">
        <v>15</v>
      </c>
      <c r="J36" s="95"/>
      <c r="K36" s="20">
        <v>1</v>
      </c>
      <c r="L36" s="21"/>
      <c r="M36" s="21"/>
      <c r="N36" s="99"/>
      <c r="O36" s="94" t="s">
        <v>15</v>
      </c>
      <c r="P36" s="95"/>
      <c r="Q36" s="20">
        <v>1.6</v>
      </c>
      <c r="R36" s="21"/>
      <c r="S36" s="21"/>
      <c r="T36" s="99"/>
      <c r="U36" s="94" t="s">
        <v>15</v>
      </c>
      <c r="V36" s="95"/>
      <c r="W36" s="20">
        <v>1.1000000000000001</v>
      </c>
      <c r="X36" s="21"/>
      <c r="Y36" s="21"/>
      <c r="Z36" s="99"/>
      <c r="AA36" s="94" t="s">
        <v>15</v>
      </c>
      <c r="AB36" s="95"/>
      <c r="AC36" s="20">
        <v>1.7</v>
      </c>
      <c r="AD36" s="21"/>
      <c r="AE36" s="21"/>
    </row>
    <row r="37" spans="1:34" s="5" customFormat="1" ht="25.35" customHeight="1">
      <c r="A37" s="97"/>
      <c r="B37" s="98"/>
      <c r="C37" s="94" t="s">
        <v>16</v>
      </c>
      <c r="D37" s="95"/>
      <c r="E37" s="20"/>
      <c r="F37" s="21"/>
      <c r="G37" s="21"/>
      <c r="H37" s="99"/>
      <c r="I37" s="94" t="s">
        <v>16</v>
      </c>
      <c r="J37" s="95"/>
      <c r="K37" s="20">
        <v>1</v>
      </c>
      <c r="L37" s="21"/>
      <c r="M37" s="21"/>
      <c r="N37" s="99"/>
      <c r="O37" s="94" t="s">
        <v>16</v>
      </c>
      <c r="P37" s="95"/>
      <c r="Q37" s="20"/>
      <c r="R37" s="21"/>
      <c r="S37" s="21"/>
      <c r="T37" s="99"/>
      <c r="U37" s="94" t="s">
        <v>16</v>
      </c>
      <c r="V37" s="95"/>
      <c r="W37" s="20">
        <v>1</v>
      </c>
      <c r="X37" s="21"/>
      <c r="Y37" s="21"/>
      <c r="Z37" s="99"/>
      <c r="AA37" s="94" t="s">
        <v>16</v>
      </c>
      <c r="AB37" s="95"/>
      <c r="AC37" s="20"/>
      <c r="AD37" s="21"/>
      <c r="AE37" s="21"/>
    </row>
    <row r="38" spans="1:34" s="5" customFormat="1" ht="25.35" customHeight="1">
      <c r="A38" s="97"/>
      <c r="B38" s="98"/>
      <c r="C38" s="94" t="s">
        <v>17</v>
      </c>
      <c r="D38" s="95"/>
      <c r="E38" s="20">
        <v>3.3</v>
      </c>
      <c r="F38" s="21"/>
      <c r="G38" s="21"/>
      <c r="H38" s="99"/>
      <c r="I38" s="94" t="s">
        <v>17</v>
      </c>
      <c r="J38" s="95"/>
      <c r="K38" s="20">
        <v>3</v>
      </c>
      <c r="L38" s="21"/>
      <c r="M38" s="21"/>
      <c r="N38" s="99"/>
      <c r="O38" s="94" t="s">
        <v>17</v>
      </c>
      <c r="P38" s="95"/>
      <c r="Q38" s="20">
        <v>3</v>
      </c>
      <c r="R38" s="21"/>
      <c r="S38" s="21"/>
      <c r="T38" s="99"/>
      <c r="U38" s="94" t="s">
        <v>17</v>
      </c>
      <c r="V38" s="95"/>
      <c r="W38" s="20">
        <v>3</v>
      </c>
      <c r="X38" s="21"/>
      <c r="Y38" s="21"/>
      <c r="Z38" s="99"/>
      <c r="AA38" s="94" t="s">
        <v>17</v>
      </c>
      <c r="AB38" s="95"/>
      <c r="AC38" s="20">
        <v>2.5</v>
      </c>
      <c r="AD38" s="21"/>
      <c r="AE38" s="21"/>
    </row>
    <row r="39" spans="1:34" s="5" customFormat="1" ht="30" customHeight="1">
      <c r="A39" s="100"/>
      <c r="B39" s="101"/>
      <c r="C39" s="94" t="s">
        <v>18</v>
      </c>
      <c r="D39" s="95"/>
      <c r="E39" s="102">
        <f>E34*70+E35*75+E36*25+E37*60+E38*45</f>
        <v>841</v>
      </c>
      <c r="F39" s="21"/>
      <c r="G39" s="21"/>
      <c r="H39" s="103"/>
      <c r="I39" s="94" t="s">
        <v>18</v>
      </c>
      <c r="J39" s="95"/>
      <c r="K39" s="102">
        <f>K34*70+K35*75+K36*25+K37*60+K38*45</f>
        <v>887</v>
      </c>
      <c r="L39" s="21"/>
      <c r="M39" s="21"/>
      <c r="N39" s="103"/>
      <c r="O39" s="94" t="s">
        <v>18</v>
      </c>
      <c r="P39" s="95"/>
      <c r="Q39" s="102">
        <f>Q34*70+Q35*75+Q36*25+Q37*150+Q38*45</f>
        <v>815</v>
      </c>
      <c r="R39" s="21"/>
      <c r="S39" s="21"/>
      <c r="T39" s="103"/>
      <c r="U39" s="94" t="s">
        <v>18</v>
      </c>
      <c r="V39" s="95"/>
      <c r="W39" s="102">
        <f>W34*70+W35*75+W36*25+W37*60+W38*45</f>
        <v>789</v>
      </c>
      <c r="X39" s="21"/>
      <c r="Y39" s="21"/>
      <c r="Z39" s="103"/>
      <c r="AA39" s="94" t="s">
        <v>18</v>
      </c>
      <c r="AB39" s="95"/>
      <c r="AC39" s="102">
        <f>AC34*70+AC35*75+AC36*25+AC37*60+AC38*45+70</f>
        <v>852.5</v>
      </c>
      <c r="AD39" s="21"/>
      <c r="AE39" s="21"/>
    </row>
    <row r="40" spans="1:34" s="5" customFormat="1" ht="47.25" customHeight="1">
      <c r="A40" s="104" t="s">
        <v>19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</row>
    <row r="41" spans="1:34" s="6" customFormat="1" ht="30" customHeight="1">
      <c r="A41" s="34" t="s">
        <v>208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23"/>
      <c r="AE41" s="23"/>
    </row>
    <row r="42" spans="1:34" ht="30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4"/>
      <c r="R42" s="23"/>
      <c r="S42" s="23"/>
      <c r="T42" s="23"/>
      <c r="U42" s="23"/>
      <c r="V42" s="23"/>
      <c r="W42" s="24"/>
      <c r="X42" s="23"/>
      <c r="Y42" s="23"/>
      <c r="Z42" s="23"/>
      <c r="AA42" s="23"/>
      <c r="AB42" s="23"/>
      <c r="AC42" s="24"/>
      <c r="AD42" s="23"/>
      <c r="AE42" s="23"/>
    </row>
    <row r="43" spans="1:34" ht="30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4"/>
      <c r="R43" s="23"/>
      <c r="S43" s="23"/>
      <c r="T43" s="23"/>
      <c r="U43" s="23"/>
      <c r="V43" s="23"/>
      <c r="W43" s="24"/>
      <c r="X43" s="23"/>
      <c r="Y43" s="23"/>
      <c r="Z43" s="23"/>
      <c r="AA43" s="23"/>
      <c r="AB43" s="23"/>
      <c r="AC43" s="24"/>
      <c r="AD43" s="23"/>
      <c r="AE43" s="23"/>
    </row>
    <row r="44" spans="1:34" ht="30" customHeight="1"/>
    <row r="45" spans="1:34" ht="30" customHeight="1"/>
    <row r="46" spans="1:34" ht="30" customHeight="1"/>
  </sheetData>
  <mergeCells count="111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5:A22"/>
    <mergeCell ref="B15:B22"/>
    <mergeCell ref="H15:H22"/>
    <mergeCell ref="N15:N22"/>
    <mergeCell ref="T15:T22"/>
    <mergeCell ref="Z15:Z22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31"/>
    <mergeCell ref="B25:B31"/>
    <mergeCell ref="H25:H31"/>
    <mergeCell ref="N25:N31"/>
    <mergeCell ref="T25:T31"/>
    <mergeCell ref="Z25:Z31"/>
    <mergeCell ref="A23:A24"/>
    <mergeCell ref="B23:B24"/>
    <mergeCell ref="H23:H24"/>
    <mergeCell ref="N23:N24"/>
    <mergeCell ref="T23:T24"/>
    <mergeCell ref="Z23:Z24"/>
    <mergeCell ref="D33:E33"/>
    <mergeCell ref="J33:K33"/>
    <mergeCell ref="P33:Q33"/>
    <mergeCell ref="V33:W33"/>
    <mergeCell ref="AB33:AC33"/>
    <mergeCell ref="AF34:AH35"/>
    <mergeCell ref="C35:D35"/>
    <mergeCell ref="I35:J35"/>
    <mergeCell ref="O35:P35"/>
    <mergeCell ref="U35:V35"/>
    <mergeCell ref="AA35:AB35"/>
    <mergeCell ref="C36:D36"/>
    <mergeCell ref="I36:J36"/>
    <mergeCell ref="C34:D34"/>
    <mergeCell ref="H34:H39"/>
    <mergeCell ref="I34:J34"/>
    <mergeCell ref="N34:N39"/>
    <mergeCell ref="O34:P34"/>
    <mergeCell ref="T34:T39"/>
    <mergeCell ref="U34:V34"/>
    <mergeCell ref="O36:P36"/>
    <mergeCell ref="U36:V36"/>
    <mergeCell ref="AA36:AB36"/>
    <mergeCell ref="C37:D37"/>
    <mergeCell ref="I37:J37"/>
    <mergeCell ref="O37:P37"/>
    <mergeCell ref="U37:V37"/>
    <mergeCell ref="AA37:AB37"/>
    <mergeCell ref="Z34:Z39"/>
    <mergeCell ref="AA34:AB34"/>
    <mergeCell ref="A40:AE40"/>
    <mergeCell ref="A41:AC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34:B39"/>
  </mergeCells>
  <phoneticPr fontId="3" type="noConversion"/>
  <printOptions horizontalCentered="1" verticalCentered="1"/>
  <pageMargins left="0" right="0" top="0" bottom="0" header="0.23622047244094491" footer="0"/>
  <pageSetup paperSize="9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16-週</vt:lpstr>
      <vt:lpstr>16-素</vt:lpstr>
      <vt:lpstr>'16-素'!Print_Area</vt:lpstr>
      <vt:lpstr>'16-週'!Print_Area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User</cp:lastModifiedBy>
  <cp:lastPrinted>2021-12-09T01:48:28Z</cp:lastPrinted>
  <dcterms:created xsi:type="dcterms:W3CDTF">2021-09-15T06:27:14Z</dcterms:created>
  <dcterms:modified xsi:type="dcterms:W3CDTF">2021-12-09T03:28:43Z</dcterms:modified>
</cp:coreProperties>
</file>