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05" yWindow="-105" windowWidth="21465" windowHeight="11580" tabRatio="744"/>
  </bookViews>
  <sheets>
    <sheet name="9-週" sheetId="23" r:id="rId1"/>
    <sheet name="9-素" sheetId="24" r:id="rId2"/>
  </sheets>
  <definedNames>
    <definedName name="_xlnm.Print_Area" localSheetId="1">'9-素'!$A$1:$AE$40</definedName>
    <definedName name="_xlnm.Print_Area" localSheetId="0">'9-週'!$A$1:$AE$41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24" l="1"/>
  <c r="W39" i="24"/>
  <c r="Q39" i="24"/>
  <c r="K39" i="24"/>
  <c r="E39" i="24"/>
  <c r="Y27" i="24" l="1"/>
  <c r="S27" i="24"/>
  <c r="AE19" i="24"/>
  <c r="Y18" i="24"/>
  <c r="M11" i="24"/>
  <c r="S10" i="24"/>
  <c r="M10" i="24"/>
  <c r="AE9" i="24"/>
  <c r="Y9" i="24"/>
  <c r="M7" i="24"/>
  <c r="G7" i="24"/>
  <c r="I3" i="24"/>
  <c r="O3" i="24" s="1"/>
  <c r="U3" i="24" s="1"/>
  <c r="AA3" i="24" s="1"/>
  <c r="H2" i="24"/>
  <c r="N2" i="24" s="1"/>
  <c r="T2" i="24" s="1"/>
  <c r="Z2" i="24" s="1"/>
  <c r="AC39" i="23"/>
  <c r="W39" i="23"/>
  <c r="Q39" i="23"/>
  <c r="K39" i="23"/>
  <c r="E39" i="23"/>
  <c r="Y32" i="23"/>
  <c r="M32" i="23"/>
  <c r="G27" i="23"/>
  <c r="G26" i="23"/>
  <c r="AE20" i="23"/>
  <c r="AE17" i="23"/>
  <c r="S14" i="23"/>
  <c r="S13" i="23"/>
  <c r="S9" i="23"/>
  <c r="G8" i="23"/>
  <c r="G7" i="23"/>
  <c r="I3" i="23"/>
  <c r="O3" i="23" s="1"/>
  <c r="U3" i="23" s="1"/>
  <c r="AA3" i="23" s="1"/>
  <c r="H2" i="23"/>
  <c r="N2" i="23" s="1"/>
  <c r="T2" i="23" s="1"/>
  <c r="Z2" i="23" s="1"/>
  <c r="AF34" i="23" l="1"/>
  <c r="AF34" i="24"/>
</calcChain>
</file>

<file path=xl/sharedStrings.xml><?xml version="1.0" encoding="utf-8"?>
<sst xmlns="http://schemas.openxmlformats.org/spreadsheetml/2006/main" count="644" uniqueCount="228">
  <si>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</si>
  <si>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</si>
  <si>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</si>
  <si>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</si>
  <si>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</si>
  <si>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</si>
  <si>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</si>
  <si>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</si>
  <si>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</si>
  <si>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</si>
  <si>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三章一Q</t>
    <phoneticPr fontId="4" type="noConversion"/>
  </si>
  <si>
    <t>符合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</si>
  <si>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</si>
  <si>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</si>
  <si>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</si>
  <si>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</si>
  <si>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</si>
  <si>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</si>
  <si>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</si>
  <si>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</si>
  <si>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青菜</t>
  </si>
  <si>
    <t>有機蔬菜</t>
  </si>
  <si>
    <t>糙米飯</t>
    <phoneticPr fontId="4" type="noConversion"/>
  </si>
  <si>
    <t>花生麵筋</t>
    <phoneticPr fontId="4" type="noConversion"/>
  </si>
  <si>
    <t>紫米飯</t>
    <phoneticPr fontId="4" type="noConversion"/>
  </si>
  <si>
    <t>泡菜肉片</t>
    <phoneticPr fontId="4" type="noConversion"/>
  </si>
  <si>
    <t>原味蒸蛋</t>
    <phoneticPr fontId="4" type="noConversion"/>
  </si>
  <si>
    <t>茄汁燉肉</t>
    <phoneticPr fontId="4" type="noConversion"/>
  </si>
  <si>
    <t>鐵板豆腐</t>
    <phoneticPr fontId="4" type="noConversion"/>
  </si>
  <si>
    <t>蘿蔔丸子湯</t>
    <phoneticPr fontId="4" type="noConversion"/>
  </si>
  <si>
    <t>炸醬麵</t>
    <phoneticPr fontId="4" type="noConversion"/>
  </si>
  <si>
    <t>迷迭香燉雞</t>
    <phoneticPr fontId="4" type="noConversion"/>
  </si>
  <si>
    <t>肉羹湯</t>
    <phoneticPr fontId="4" type="noConversion"/>
  </si>
  <si>
    <t>三陽開泰</t>
    <phoneticPr fontId="4" type="noConversion"/>
  </si>
  <si>
    <t>紅豆薏仁湯</t>
    <phoneticPr fontId="4" type="noConversion"/>
  </si>
  <si>
    <t>紅蘿蔔(QRC)</t>
  </si>
  <si>
    <t>10KG</t>
  </si>
  <si>
    <t>20KG</t>
  </si>
  <si>
    <t>絞蒜頭</t>
  </si>
  <si>
    <t>1.5KG</t>
  </si>
  <si>
    <t>15KG</t>
  </si>
  <si>
    <t>12KG</t>
  </si>
  <si>
    <t>薑絲</t>
  </si>
  <si>
    <t>2包</t>
  </si>
  <si>
    <t>台糖(25K)</t>
  </si>
  <si>
    <t>150KG</t>
    <phoneticPr fontId="4" type="noConversion"/>
  </si>
  <si>
    <t>御圃</t>
  </si>
  <si>
    <t>共用</t>
    <phoneticPr fontId="4" type="noConversion"/>
  </si>
  <si>
    <t>安平蔥蒜行</t>
  </si>
  <si>
    <t>和總雜糧行</t>
  </si>
  <si>
    <t>台灣糖業股份有限公司</t>
  </si>
  <si>
    <t>林太郎</t>
  </si>
  <si>
    <t>荃薪公司</t>
  </si>
  <si>
    <t>魏琮霖-大昌菌菇場</t>
  </si>
  <si>
    <t>黃啟閎-淞茂農場</t>
  </si>
  <si>
    <t>蔥</t>
  </si>
  <si>
    <t>3KG</t>
  </si>
  <si>
    <t>洋蔥(進口)+</t>
  </si>
  <si>
    <t>25KG</t>
  </si>
  <si>
    <t>柴魚(300g)</t>
  </si>
  <si>
    <t>白蘿蔔(進口)</t>
  </si>
  <si>
    <t>乾香菇絲</t>
  </si>
  <si>
    <t>2KG</t>
  </si>
  <si>
    <t>5KG</t>
  </si>
  <si>
    <t>70KG</t>
  </si>
  <si>
    <t>8KG</t>
  </si>
  <si>
    <t>木耳絲(QRC)</t>
  </si>
  <si>
    <t>45KG</t>
  </si>
  <si>
    <t>1箱</t>
  </si>
  <si>
    <t>4包</t>
  </si>
  <si>
    <t>30KG</t>
  </si>
  <si>
    <t>1KG</t>
  </si>
  <si>
    <t>馬鈴薯(去皮)(進口)+</t>
  </si>
  <si>
    <t>18KG</t>
  </si>
  <si>
    <t>35KG</t>
  </si>
  <si>
    <t>水果</t>
  </si>
  <si>
    <t>杏鮑菇頭(QRC)</t>
  </si>
  <si>
    <t>麵食</t>
    <phoneticPr fontId="4" type="noConversion"/>
  </si>
  <si>
    <t>蔡永溏水井(溏)農場</t>
  </si>
  <si>
    <t>黃瑞霖</t>
  </si>
  <si>
    <t>超秦</t>
  </si>
  <si>
    <t>信泰</t>
  </si>
  <si>
    <t>廖文經-大發農場</t>
  </si>
  <si>
    <t>明華菓菜行</t>
  </si>
  <si>
    <t>津悅食品有限公司</t>
  </si>
  <si>
    <t>王淑卿</t>
  </si>
  <si>
    <t>源鴻億食品有限公司</t>
  </si>
  <si>
    <t>十全特好股份有限公司</t>
  </si>
  <si>
    <t>富士鮮品股份有限公司</t>
  </si>
  <si>
    <t>嘉楠食品工業股份</t>
  </si>
  <si>
    <t>安佳</t>
  </si>
  <si>
    <t>福慶畜牧場</t>
  </si>
  <si>
    <t>三魚食品</t>
  </si>
  <si>
    <t>東寶食品有限公司</t>
  </si>
  <si>
    <t>小磨坊</t>
  </si>
  <si>
    <t>紅蘿蔔(QRC)</t>
    <phoneticPr fontId="4" type="noConversion"/>
  </si>
  <si>
    <t>有機黑葉白菜</t>
    <phoneticPr fontId="4" type="noConversion"/>
  </si>
  <si>
    <t>有機青江菜</t>
    <phoneticPr fontId="4" type="noConversion"/>
  </si>
  <si>
    <t>春之谷</t>
    <phoneticPr fontId="4" type="noConversion"/>
  </si>
  <si>
    <t>紅椒(QRC)</t>
    <phoneticPr fontId="4" type="noConversion"/>
  </si>
  <si>
    <t>小黃瓜(QRC)</t>
    <phoneticPr fontId="4" type="noConversion"/>
  </si>
  <si>
    <t>骨腿丁(CAS)</t>
    <phoneticPr fontId="4" type="noConversion"/>
  </si>
  <si>
    <t>珍珠虱目魚丸(小)</t>
    <phoneticPr fontId="4" type="noConversion"/>
  </si>
  <si>
    <t>瘦夾心肉丁</t>
    <phoneticPr fontId="4" type="noConversion"/>
  </si>
  <si>
    <t>洗選蛋</t>
    <phoneticPr fontId="4" type="noConversion"/>
  </si>
  <si>
    <t>瘦夾心肉絲</t>
    <phoneticPr fontId="4" type="noConversion"/>
  </si>
  <si>
    <t>生豆包(切絲)(非基改)</t>
    <phoneticPr fontId="4" type="noConversion"/>
  </si>
  <si>
    <t>素羊肉(香菇頭)(600g)</t>
    <phoneticPr fontId="4" type="noConversion"/>
  </si>
  <si>
    <t>杏鮑菇(QRC)</t>
    <phoneticPr fontId="4" type="noConversion"/>
  </si>
  <si>
    <t>素火腿(1K)</t>
    <phoneticPr fontId="4" type="noConversion"/>
  </si>
  <si>
    <t>佛心</t>
    <phoneticPr fontId="4" type="noConversion"/>
  </si>
  <si>
    <t>廖文經-大發農場</t>
    <phoneticPr fontId="4" type="noConversion"/>
  </si>
  <si>
    <t>65KG</t>
  </si>
  <si>
    <t>豆干丁(非基改)&lt;中港興&gt;</t>
  </si>
  <si>
    <t>2箱</t>
  </si>
  <si>
    <t>大白菜(QRC)+</t>
  </si>
  <si>
    <t>8包</t>
  </si>
  <si>
    <t>15KG</t>
    <phoneticPr fontId="4" type="noConversion"/>
  </si>
  <si>
    <t>百頁豆腐(切24丁)(非基改)</t>
    <phoneticPr fontId="4" type="noConversion"/>
  </si>
  <si>
    <t>玉米筍(QRC)</t>
    <phoneticPr fontId="4" type="noConversion"/>
  </si>
  <si>
    <t>大骨(切)</t>
    <phoneticPr fontId="4" type="noConversion"/>
  </si>
  <si>
    <t>首爾富公司</t>
  </si>
  <si>
    <t>甜麵醬(3K)</t>
    <phoneticPr fontId="4" type="noConversion"/>
  </si>
  <si>
    <t>雞丁(CAS)</t>
    <phoneticPr fontId="4" type="noConversion"/>
  </si>
  <si>
    <t>雅勝</t>
  </si>
  <si>
    <t>中港興食品有限公司</t>
  </si>
  <si>
    <t>豆干丁(非基改)</t>
    <phoneticPr fontId="4" type="noConversion"/>
  </si>
  <si>
    <t>瘦夾心肉(絞)</t>
    <phoneticPr fontId="4" type="noConversion"/>
  </si>
  <si>
    <t>圓福農場</t>
  </si>
  <si>
    <t>生香菇(QRC)</t>
    <phoneticPr fontId="4" type="noConversion"/>
  </si>
  <si>
    <t>香蕉</t>
    <phoneticPr fontId="4" type="noConversion"/>
  </si>
  <si>
    <t>天祥珍</t>
    <phoneticPr fontId="4" type="noConversion"/>
  </si>
  <si>
    <t>百香果</t>
    <phoneticPr fontId="4" type="noConversion"/>
  </si>
  <si>
    <t>東明</t>
    <phoneticPr fontId="4" type="noConversion"/>
  </si>
  <si>
    <t>48KG</t>
  </si>
  <si>
    <t>60KG</t>
  </si>
  <si>
    <t>金針菇(QRC)</t>
    <phoneticPr fontId="4" type="noConversion"/>
  </si>
  <si>
    <t>三色粒(CAS)</t>
    <phoneticPr fontId="4" type="noConversion"/>
  </si>
  <si>
    <t>黃平旺</t>
  </si>
  <si>
    <t>龍骨丁(CAS)</t>
    <phoneticPr fontId="4" type="noConversion"/>
  </si>
  <si>
    <t>品碩豐食品行</t>
  </si>
  <si>
    <t>脆筍絲</t>
    <phoneticPr fontId="4" type="noConversion"/>
  </si>
  <si>
    <t>老公仔標</t>
  </si>
  <si>
    <t>黑胡椒豬柳</t>
    <phoneticPr fontId="4" type="noConversion"/>
  </si>
  <si>
    <t>桃園市蘆竹區南崁國中110學年第一學期學生午餐食譜設計表  第 9 週</t>
    <phoneticPr fontId="5" type="noConversion"/>
  </si>
  <si>
    <t>紫糯米*(提前送)</t>
    <phoneticPr fontId="4" type="noConversion"/>
  </si>
  <si>
    <t>蒲燒鯛魚腹排(90片)(QRC)</t>
  </si>
  <si>
    <t>細油麵</t>
  </si>
  <si>
    <t>320KG</t>
  </si>
  <si>
    <t>126KG</t>
  </si>
  <si>
    <t>瘦夾心肉片&lt;桃園&gt;</t>
  </si>
  <si>
    <t>110KG</t>
  </si>
  <si>
    <t>綠豆芽(QRC)</t>
  </si>
  <si>
    <t>黑豆瓣醬&lt;十全&gt;(9K)</t>
  </si>
  <si>
    <t>韓式泡菜&lt;首爾富&gt;(3K)</t>
  </si>
  <si>
    <t>甜麵醬&lt;十全&gt;(3K)</t>
  </si>
  <si>
    <t>煮花生</t>
  </si>
  <si>
    <t>洗選蛋&lt;東杰&gt;</t>
  </si>
  <si>
    <t>96KG</t>
  </si>
  <si>
    <t>55KG</t>
  </si>
  <si>
    <t>安佳奶油(454g)</t>
  </si>
  <si>
    <t>4條</t>
  </si>
  <si>
    <t>油泡&lt;勝茂&gt;</t>
  </si>
  <si>
    <t>42KG</t>
  </si>
  <si>
    <t>1罐</t>
  </si>
  <si>
    <t>嫩油豆腐丁(非基改)&lt;津悅&gt;</t>
  </si>
  <si>
    <t>85KG</t>
  </si>
  <si>
    <t>迷迭香粉&lt;小磨坊&gt;(190g)</t>
  </si>
  <si>
    <t>2罐</t>
  </si>
  <si>
    <t>66KG</t>
  </si>
  <si>
    <t>3包</t>
  </si>
  <si>
    <t xml:space="preserve">脆筍片&lt;品碩豐&gt; </t>
  </si>
  <si>
    <t>10包</t>
  </si>
  <si>
    <t>湯品</t>
  </si>
  <si>
    <t>菱角仁(QRC)</t>
  </si>
  <si>
    <t>大薏仁</t>
  </si>
  <si>
    <t>紅豆</t>
  </si>
  <si>
    <t>蒲燒鯛魚</t>
    <phoneticPr fontId="4" type="noConversion"/>
  </si>
  <si>
    <t>有機山菠菜</t>
    <phoneticPr fontId="4" type="noConversion"/>
  </si>
  <si>
    <t>有機A菜</t>
    <phoneticPr fontId="4" type="noConversion"/>
  </si>
  <si>
    <t>馬鈴薯菇菇湯</t>
    <phoneticPr fontId="4" type="noConversion"/>
  </si>
  <si>
    <t>馬鈴薯(去皮)(進口)+</t>
    <phoneticPr fontId="4" type="noConversion"/>
  </si>
  <si>
    <t>蔥</t>
    <phoneticPr fontId="4" type="noConversion"/>
  </si>
  <si>
    <t>桃園市蘆竹區南崁國中110學年第一學期學生午餐食譜設計表  第 9 週  (素食)</t>
    <phoneticPr fontId="5" type="noConversion"/>
  </si>
  <si>
    <t>素雲菜捲</t>
    <phoneticPr fontId="4" type="noConversion"/>
  </si>
  <si>
    <t>素雲菜捲(非基改)(4入)</t>
    <phoneticPr fontId="4" type="noConversion"/>
  </si>
  <si>
    <t>菱角湯</t>
    <phoneticPr fontId="4" type="noConversion"/>
  </si>
  <si>
    <t>韓式泡菜(素)&lt;佛心&gt;(1K)</t>
    <phoneticPr fontId="4" type="noConversion"/>
  </si>
  <si>
    <t>泡菜豆包</t>
    <phoneticPr fontId="4" type="noConversion"/>
  </si>
  <si>
    <t>素丸子(0.6K)</t>
    <phoneticPr fontId="4" type="noConversion"/>
  </si>
  <si>
    <t>迷迭香燉百頁</t>
    <phoneticPr fontId="4" type="noConversion"/>
  </si>
  <si>
    <t>黑胡椒豆干</t>
    <phoneticPr fontId="4" type="noConversion"/>
  </si>
  <si>
    <t>紅豆--先送</t>
    <phoneticPr fontId="4" type="noConversion"/>
  </si>
  <si>
    <t>茄汁炒菇</t>
    <phoneticPr fontId="4" type="noConversion"/>
  </si>
  <si>
    <t>白菜羹湯</t>
    <phoneticPr fontId="4" type="noConversion"/>
  </si>
  <si>
    <t>細油麵--東寶直送</t>
    <phoneticPr fontId="4" type="noConversion"/>
  </si>
  <si>
    <t>佛心素食材料行</t>
  </si>
  <si>
    <t>勝茂</t>
  </si>
  <si>
    <t>洽通實業有限公司</t>
  </si>
  <si>
    <t>合德碾米工廠</t>
  </si>
  <si>
    <t>嫩油豆腐丁(非基改)</t>
    <phoneticPr fontId="4" type="noConversion"/>
  </si>
  <si>
    <t>脆筍片</t>
    <phoneticPr fontId="4" type="noConversion"/>
  </si>
  <si>
    <t>青椒(QRC)</t>
    <phoneticPr fontId="4" type="noConversion"/>
  </si>
  <si>
    <t>牛蕃茄(QRC)</t>
    <phoneticPr fontId="4" type="noConversion"/>
  </si>
  <si>
    <t>黑豆瓣醬(9K)</t>
    <phoneticPr fontId="4" type="noConversion"/>
  </si>
  <si>
    <t>黑胡椒粒(345g)</t>
    <phoneticPr fontId="4" type="noConversion"/>
  </si>
  <si>
    <t>迷迭香粉(190g)</t>
    <phoneticPr fontId="4" type="noConversion"/>
  </si>
  <si>
    <t>肉羹(CAS)</t>
    <phoneticPr fontId="4" type="noConversion"/>
  </si>
  <si>
    <t>嘉一香</t>
  </si>
  <si>
    <t>信芳</t>
  </si>
  <si>
    <t>培根碎片(3K)(CAS)</t>
    <phoneticPr fontId="4" type="noConversion"/>
  </si>
  <si>
    <t>白花菜(CAS)</t>
    <phoneticPr fontId="4" type="noConversion"/>
  </si>
  <si>
    <t>杏鮑菇頭(QRC)</t>
    <phoneticPr fontId="4" type="noConversion"/>
  </si>
  <si>
    <t>豆干片(非基改)</t>
    <phoneticPr fontId="4" type="noConversion"/>
  </si>
  <si>
    <t>廖伯霖</t>
    <phoneticPr fontId="4" type="noConversion"/>
  </si>
  <si>
    <t>楊儀華</t>
    <phoneticPr fontId="4" type="noConversion"/>
  </si>
  <si>
    <t>黃振嘉</t>
    <phoneticPr fontId="4" type="noConversion"/>
  </si>
  <si>
    <t>廖威軫</t>
    <phoneticPr fontId="4" type="noConversion"/>
  </si>
  <si>
    <t>廖灯結</t>
    <phoneticPr fontId="4" type="noConversion"/>
  </si>
  <si>
    <t>蒲燒鯛魚腹排(70片)(QRC)</t>
    <phoneticPr fontId="4" type="noConversion"/>
  </si>
  <si>
    <t>營養師:                                                                 午餐秘書:                                                               主任:                                                             校長:</t>
    <phoneticPr fontId="5" type="noConversion"/>
  </si>
  <si>
    <t>營養師:                                                                  午餐秘書:                                                         主任:                                                              校長:</t>
    <phoneticPr fontId="5" type="noConversion"/>
  </si>
  <si>
    <t>香蕉</t>
    <phoneticPr fontId="4" type="noConversion"/>
  </si>
  <si>
    <t>有機青松菜</t>
    <phoneticPr fontId="4" type="noConversion"/>
  </si>
  <si>
    <t>玉米排骨湯</t>
    <phoneticPr fontId="4" type="noConversion"/>
  </si>
  <si>
    <t>玉米(QRC)</t>
    <phoneticPr fontId="4" type="noConversion"/>
  </si>
  <si>
    <t>楊謝金環</t>
  </si>
  <si>
    <t>50KG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</si>
</sst>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5" formatCode="0;_栀"/>
    <numFmt numFmtId="186" formatCode="#&quot;KG&quot;"/>
    <numFmt numFmtId="187" formatCode="00"/>
    <numFmt numFmtId="188" formatCode="#&quot;條&quot;"/>
    <numFmt numFmtId="189" formatCode="#&quot;罐&quot;"/>
    <numFmt numFmtId="190" formatCode="#&quot;箱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18"/>
      <name val="新細明體"/>
      <family val="1"/>
      <charset val="136"/>
    </font>
    <font>
      <b/>
      <sz val="22"/>
      <name val="新細明體"/>
      <family val="1"/>
      <charset val="136"/>
    </font>
    <font>
      <sz val="18"/>
      <name val="新細明體"/>
      <family val="1"/>
      <charset val="136"/>
    </font>
    <font>
      <b/>
      <sz val="22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b/>
      <sz val="30"/>
      <name val="新細明體"/>
      <family val="1"/>
      <charset val="136"/>
    </font>
    <font>
      <b/>
      <sz val="28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sz val="36"/>
      <name val="新細明體"/>
      <family val="1"/>
      <charset val="136"/>
    </font>
    <font>
      <strike/>
      <sz val="2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top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9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183" fontId="11" fillId="2" borderId="2" xfId="0" applyNumberFormat="1" applyFont="1" applyFill="1" applyBorder="1" applyAlignment="1">
      <alignment horizontal="right" vertical="center"/>
    </xf>
    <xf numFmtId="184" fontId="11" fillId="2" borderId="2" xfId="0" applyNumberFormat="1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>
      <alignment vertical="center"/>
    </xf>
    <xf numFmtId="0" fontId="16" fillId="0" borderId="0" xfId="1" applyFont="1">
      <alignment vertical="center"/>
    </xf>
    <xf numFmtId="185" fontId="12" fillId="0" borderId="2" xfId="1" applyNumberFormat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4" fillId="0" borderId="0" xfId="0" applyFont="1">
      <alignment vertical="center"/>
    </xf>
    <xf numFmtId="0" fontId="11" fillId="2" borderId="2" xfId="0" applyFont="1" applyFill="1" applyBorder="1" applyAlignment="1">
      <alignment vertical="center" textRotation="255"/>
    </xf>
    <xf numFmtId="0" fontId="10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90" fontId="11" fillId="2" borderId="2" xfId="0" applyNumberFormat="1" applyFont="1" applyFill="1" applyBorder="1" applyAlignment="1">
      <alignment horizontal="right" vertical="center"/>
    </xf>
    <xf numFmtId="186" fontId="11" fillId="2" borderId="2" xfId="0" applyNumberFormat="1" applyFont="1" applyFill="1" applyBorder="1" applyAlignment="1">
      <alignment horizontal="right" vertical="center"/>
    </xf>
    <xf numFmtId="0" fontId="9" fillId="2" borderId="2" xfId="1" applyFont="1" applyFill="1" applyBorder="1">
      <alignment vertical="center"/>
    </xf>
    <xf numFmtId="181" fontId="9" fillId="2" borderId="6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/>
    </xf>
    <xf numFmtId="188" fontId="11" fillId="2" borderId="2" xfId="0" applyNumberFormat="1" applyFont="1" applyFill="1" applyBorder="1" applyAlignment="1">
      <alignment horizontal="right" vertical="center"/>
    </xf>
    <xf numFmtId="189" fontId="11" fillId="2" borderId="2" xfId="0" applyNumberFormat="1" applyFont="1" applyFill="1" applyBorder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2" xfId="0" applyFont="1" applyFill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2" fontId="25" fillId="0" borderId="9" xfId="1" applyNumberFormat="1" applyFont="1" applyBorder="1" applyAlignment="1">
      <alignment horizontal="center" vertical="center"/>
    </xf>
    <xf numFmtId="2" fontId="25" fillId="0" borderId="0" xfId="1" applyNumberFormat="1" applyFont="1" applyAlignment="1">
      <alignment horizontal="center" vertical="center"/>
    </xf>
    <xf numFmtId="0" fontId="10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182" fontId="11" fillId="2" borderId="6" xfId="0" applyNumberFormat="1" applyFont="1" applyFill="1" applyBorder="1" applyAlignment="1">
      <alignment horizontal="center" vertical="center"/>
    </xf>
    <xf numFmtId="182" fontId="11" fillId="2" borderId="1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/>
    </xf>
    <xf numFmtId="187" fontId="11" fillId="2" borderId="6" xfId="0" applyNumberFormat="1" applyFont="1" applyFill="1" applyBorder="1" applyAlignment="1">
      <alignment horizontal="center" vertical="center"/>
    </xf>
    <xf numFmtId="187" fontId="11" fillId="2" borderId="1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183" fontId="11" fillId="2" borderId="6" xfId="0" applyNumberFormat="1" applyFont="1" applyFill="1" applyBorder="1" applyAlignment="1">
      <alignment horizontal="center" vertical="center"/>
    </xf>
    <xf numFmtId="183" fontId="11" fillId="2" borderId="14" xfId="0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81" fontId="8" fillId="2" borderId="3" xfId="1" applyNumberFormat="1" applyFont="1" applyFill="1" applyBorder="1" applyAlignment="1">
      <alignment horizontal="center" vertical="center"/>
    </xf>
    <xf numFmtId="181" fontId="8" fillId="2" borderId="4" xfId="1" applyNumberFormat="1" applyFont="1" applyFill="1" applyBorder="1" applyAlignment="1">
      <alignment horizontal="center" vertical="center"/>
    </xf>
    <xf numFmtId="181" fontId="8" fillId="2" borderId="5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5" fillId="2" borderId="3" xfId="1" applyNumberFormat="1" applyFont="1" applyFill="1" applyBorder="1" applyAlignment="1">
      <alignment horizontal="center" vertical="center"/>
    </xf>
    <xf numFmtId="176" fontId="25" fillId="2" borderId="4" xfId="1" applyNumberFormat="1" applyFont="1" applyFill="1" applyBorder="1" applyAlignment="1">
      <alignment horizontal="center" vertical="center"/>
    </xf>
    <xf numFmtId="176" fontId="25" fillId="2" borderId="5" xfId="1" applyNumberFormat="1" applyFont="1" applyFill="1" applyBorder="1" applyAlignment="1">
      <alignment horizontal="center" vertical="center"/>
    </xf>
    <xf numFmtId="177" fontId="25" fillId="2" borderId="3" xfId="1" applyNumberFormat="1" applyFont="1" applyFill="1" applyBorder="1" applyAlignment="1">
      <alignment horizontal="center" vertical="center"/>
    </xf>
    <xf numFmtId="177" fontId="25" fillId="2" borderId="4" xfId="1" applyNumberFormat="1" applyFont="1" applyFill="1" applyBorder="1" applyAlignment="1">
      <alignment horizontal="center" vertical="center"/>
    </xf>
    <xf numFmtId="177" fontId="25" fillId="2" borderId="5" xfId="1" applyNumberFormat="1" applyFont="1" applyFill="1" applyBorder="1" applyAlignment="1">
      <alignment horizontal="center" vertical="center"/>
    </xf>
    <xf numFmtId="178" fontId="25" fillId="2" borderId="3" xfId="1" applyNumberFormat="1" applyFont="1" applyFill="1" applyBorder="1" applyAlignment="1">
      <alignment horizontal="center" vertical="center"/>
    </xf>
    <xf numFmtId="178" fontId="25" fillId="2" borderId="4" xfId="1" applyNumberFormat="1" applyFont="1" applyFill="1" applyBorder="1" applyAlignment="1">
      <alignment horizontal="center" vertical="center"/>
    </xf>
    <xf numFmtId="178" fontId="25" fillId="2" borderId="5" xfId="1" applyNumberFormat="1" applyFont="1" applyFill="1" applyBorder="1" applyAlignment="1">
      <alignment horizontal="center" vertical="center"/>
    </xf>
    <xf numFmtId="179" fontId="25" fillId="2" borderId="3" xfId="1" applyNumberFormat="1" applyFont="1" applyFill="1" applyBorder="1" applyAlignment="1">
      <alignment horizontal="center" vertical="center"/>
    </xf>
    <xf numFmtId="179" fontId="25" fillId="2" borderId="4" xfId="1" applyNumberFormat="1" applyFont="1" applyFill="1" applyBorder="1" applyAlignment="1">
      <alignment horizontal="center" vertical="center"/>
    </xf>
    <xf numFmtId="179" fontId="25" fillId="2" borderId="5" xfId="1" applyNumberFormat="1" applyFont="1" applyFill="1" applyBorder="1" applyAlignment="1">
      <alignment horizontal="center" vertical="center"/>
    </xf>
    <xf numFmtId="180" fontId="25" fillId="2" borderId="3" xfId="1" applyNumberFormat="1" applyFont="1" applyFill="1" applyBorder="1" applyAlignment="1">
      <alignment horizontal="center" vertical="center"/>
    </xf>
    <xf numFmtId="180" fontId="25" fillId="2" borderId="4" xfId="1" applyNumberFormat="1" applyFont="1" applyFill="1" applyBorder="1" applyAlignment="1">
      <alignment horizontal="center" vertical="center"/>
    </xf>
    <xf numFmtId="180" fontId="25" fillId="2" borderId="5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181" fontId="12" fillId="2" borderId="3" xfId="1" applyNumberFormat="1" applyFont="1" applyFill="1" applyBorder="1" applyAlignment="1">
      <alignment horizontal="center" vertical="center"/>
    </xf>
    <xf numFmtId="181" fontId="12" fillId="2" borderId="4" xfId="1" applyNumberFormat="1" applyFont="1" applyFill="1" applyBorder="1" applyAlignment="1">
      <alignment horizontal="center" vertical="center"/>
    </xf>
    <xf numFmtId="181" fontId="12" fillId="2" borderId="5" xfId="1" applyNumberFormat="1" applyFont="1" applyFill="1" applyBorder="1" applyAlignment="1">
      <alignment horizontal="center" vertical="center"/>
    </xf>
    <xf numFmtId="176" fontId="26" fillId="2" borderId="3" xfId="1" applyNumberFormat="1" applyFont="1" applyFill="1" applyBorder="1" applyAlignment="1">
      <alignment horizontal="center" vertical="center"/>
    </xf>
    <xf numFmtId="176" fontId="26" fillId="2" borderId="4" xfId="1" applyNumberFormat="1" applyFont="1" applyFill="1" applyBorder="1" applyAlignment="1">
      <alignment horizontal="center" vertical="center"/>
    </xf>
    <xf numFmtId="176" fontId="26" fillId="2" borderId="5" xfId="1" applyNumberFormat="1" applyFont="1" applyFill="1" applyBorder="1" applyAlignment="1">
      <alignment horizontal="center" vertical="center"/>
    </xf>
    <xf numFmtId="177" fontId="26" fillId="2" borderId="3" xfId="1" applyNumberFormat="1" applyFont="1" applyFill="1" applyBorder="1" applyAlignment="1">
      <alignment horizontal="center" vertical="center"/>
    </xf>
    <xf numFmtId="177" fontId="26" fillId="2" borderId="4" xfId="1" applyNumberFormat="1" applyFont="1" applyFill="1" applyBorder="1" applyAlignment="1">
      <alignment horizontal="center" vertical="center"/>
    </xf>
    <xf numFmtId="177" fontId="26" fillId="2" borderId="5" xfId="1" applyNumberFormat="1" applyFont="1" applyFill="1" applyBorder="1" applyAlignment="1">
      <alignment horizontal="center" vertical="center"/>
    </xf>
    <xf numFmtId="178" fontId="26" fillId="2" borderId="3" xfId="1" applyNumberFormat="1" applyFont="1" applyFill="1" applyBorder="1" applyAlignment="1">
      <alignment horizontal="center" vertical="center"/>
    </xf>
    <xf numFmtId="178" fontId="26" fillId="2" borderId="4" xfId="1" applyNumberFormat="1" applyFont="1" applyFill="1" applyBorder="1" applyAlignment="1">
      <alignment horizontal="center" vertical="center"/>
    </xf>
    <xf numFmtId="178" fontId="26" fillId="2" borderId="5" xfId="1" applyNumberFormat="1" applyFont="1" applyFill="1" applyBorder="1" applyAlignment="1">
      <alignment horizontal="center" vertical="center"/>
    </xf>
    <xf numFmtId="179" fontId="26" fillId="2" borderId="3" xfId="1" applyNumberFormat="1" applyFont="1" applyFill="1" applyBorder="1" applyAlignment="1">
      <alignment horizontal="center" vertical="center"/>
    </xf>
    <xf numFmtId="179" fontId="26" fillId="2" borderId="4" xfId="1" applyNumberFormat="1" applyFont="1" applyFill="1" applyBorder="1" applyAlignment="1">
      <alignment horizontal="center" vertical="center"/>
    </xf>
    <xf numFmtId="179" fontId="26" fillId="2" borderId="5" xfId="1" applyNumberFormat="1" applyFont="1" applyFill="1" applyBorder="1" applyAlignment="1">
      <alignment horizontal="center" vertical="center"/>
    </xf>
    <xf numFmtId="180" fontId="26" fillId="2" borderId="3" xfId="1" applyNumberFormat="1" applyFont="1" applyFill="1" applyBorder="1" applyAlignment="1">
      <alignment horizontal="center" vertical="center"/>
    </xf>
    <xf numFmtId="180" fontId="26" fillId="2" borderId="4" xfId="1" applyNumberFormat="1" applyFont="1" applyFill="1" applyBorder="1" applyAlignment="1">
      <alignment horizontal="center" vertical="center"/>
    </xf>
    <xf numFmtId="180" fontId="26" fillId="2" borderId="5" xfId="1" applyNumberFormat="1" applyFont="1" applyFill="1" applyBorder="1" applyAlignment="1">
      <alignment horizontal="center" vertical="center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topLeftCell="A13" zoomScale="40" zoomScaleNormal="40" zoomScaleSheetLayoutView="50" workbookViewId="0">
      <selection activeCell="C30" sqref="C30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22" customWidth="1"/>
    <col min="18" max="18" width="9.25" style="3" hidden="1" customWidth="1"/>
    <col min="19" max="19" width="11.625" style="23" hidden="1" customWidth="1"/>
    <col min="20" max="20" width="8.625" style="3" customWidth="1"/>
    <col min="21" max="21" width="55.25" style="3" customWidth="1"/>
    <col min="22" max="22" width="15.25" style="3" customWidth="1"/>
    <col min="23" max="23" width="16.25" style="22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44.75" style="3" customWidth="1"/>
    <col min="28" max="28" width="16.5" style="3" customWidth="1"/>
    <col min="29" max="29" width="15.5" style="22" customWidth="1"/>
    <col min="30" max="30" width="12.875" style="3" hidden="1" customWidth="1"/>
    <col min="31" max="31" width="12.625" style="3" hidden="1" customWidth="1"/>
    <col min="32" max="16384" width="8.875" style="3"/>
  </cols>
  <sheetData>
    <row r="1" spans="1:32" s="1" customFormat="1" ht="83.25" customHeight="1">
      <c r="A1" s="78" t="s">
        <v>144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2" ht="54.95" customHeight="1">
      <c r="A2" s="2" t="s">
        <v>0</v>
      </c>
      <c r="B2" s="79">
        <v>44494</v>
      </c>
      <c r="C2" s="80"/>
      <c r="D2" s="80"/>
      <c r="E2" s="80"/>
      <c r="F2" s="80"/>
      <c r="G2" s="81"/>
      <c r="H2" s="82">
        <f>B2+1</f>
        <v>44495</v>
      </c>
      <c r="I2" s="83"/>
      <c r="J2" s="83"/>
      <c r="K2" s="83"/>
      <c r="L2" s="83"/>
      <c r="M2" s="84"/>
      <c r="N2" s="85">
        <f>H2+1</f>
        <v>44496</v>
      </c>
      <c r="O2" s="86"/>
      <c r="P2" s="86"/>
      <c r="Q2" s="86"/>
      <c r="R2" s="86"/>
      <c r="S2" s="87"/>
      <c r="T2" s="88">
        <f>N2+1</f>
        <v>44497</v>
      </c>
      <c r="U2" s="89"/>
      <c r="V2" s="89"/>
      <c r="W2" s="89"/>
      <c r="X2" s="89"/>
      <c r="Y2" s="90"/>
      <c r="Z2" s="91">
        <f>T2+1</f>
        <v>44498</v>
      </c>
      <c r="AA2" s="92"/>
      <c r="AB2" s="92"/>
      <c r="AC2" s="92"/>
      <c r="AD2" s="92"/>
      <c r="AE2" s="93"/>
    </row>
    <row r="3" spans="1:32" ht="54.95" customHeight="1">
      <c r="A3" s="73" t="s">
        <v>1</v>
      </c>
      <c r="B3" s="74"/>
      <c r="C3" s="75">
        <v>1709</v>
      </c>
      <c r="D3" s="76"/>
      <c r="E3" s="77"/>
      <c r="F3" s="4"/>
      <c r="G3" s="4"/>
      <c r="H3" s="5"/>
      <c r="I3" s="75">
        <f>C3</f>
        <v>1709</v>
      </c>
      <c r="J3" s="76"/>
      <c r="K3" s="77"/>
      <c r="L3" s="4"/>
      <c r="M3" s="4"/>
      <c r="N3" s="5"/>
      <c r="O3" s="75">
        <f>I3</f>
        <v>1709</v>
      </c>
      <c r="P3" s="76"/>
      <c r="Q3" s="77"/>
      <c r="R3" s="4"/>
      <c r="S3" s="4"/>
      <c r="T3" s="5"/>
      <c r="U3" s="75">
        <f>O3</f>
        <v>1709</v>
      </c>
      <c r="V3" s="76"/>
      <c r="W3" s="77"/>
      <c r="X3" s="4"/>
      <c r="Y3" s="4"/>
      <c r="Z3" s="5"/>
      <c r="AA3" s="75">
        <f>U3</f>
        <v>1709</v>
      </c>
      <c r="AB3" s="76"/>
      <c r="AC3" s="77"/>
      <c r="AD3" s="4"/>
      <c r="AE3" s="4"/>
    </row>
    <row r="4" spans="1:32" ht="54.95" customHeight="1">
      <c r="A4" s="70"/>
      <c r="B4" s="71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8" t="s">
        <v>5</v>
      </c>
      <c r="M4" s="8" t="s">
        <v>6</v>
      </c>
      <c r="N4" s="5"/>
      <c r="O4" s="6" t="s">
        <v>2</v>
      </c>
      <c r="P4" s="6" t="s">
        <v>3</v>
      </c>
      <c r="Q4" s="7" t="s">
        <v>4</v>
      </c>
      <c r="R4" s="8" t="s">
        <v>5</v>
      </c>
      <c r="S4" s="8" t="s">
        <v>6</v>
      </c>
      <c r="T4" s="5"/>
      <c r="U4" s="6" t="s">
        <v>2</v>
      </c>
      <c r="V4" s="6" t="s">
        <v>3</v>
      </c>
      <c r="W4" s="7" t="s">
        <v>4</v>
      </c>
      <c r="X4" s="8" t="s">
        <v>5</v>
      </c>
      <c r="Y4" s="8" t="s">
        <v>6</v>
      </c>
      <c r="Z4" s="5"/>
      <c r="AA4" s="6" t="s">
        <v>2</v>
      </c>
      <c r="AB4" s="6" t="s">
        <v>3</v>
      </c>
      <c r="AC4" s="7" t="s">
        <v>4</v>
      </c>
      <c r="AD4" s="8" t="s">
        <v>5</v>
      </c>
      <c r="AE4" s="8" t="s">
        <v>6</v>
      </c>
    </row>
    <row r="5" spans="1:32" s="11" customFormat="1" ht="54.95" customHeight="1">
      <c r="A5" s="72" t="s">
        <v>7</v>
      </c>
      <c r="B5" s="61"/>
      <c r="C5" s="62" t="s">
        <v>22</v>
      </c>
      <c r="D5" s="59"/>
      <c r="E5" s="59"/>
      <c r="F5" s="57"/>
      <c r="G5" s="59"/>
      <c r="H5" s="61" t="s">
        <v>24</v>
      </c>
      <c r="I5" s="62" t="s">
        <v>145</v>
      </c>
      <c r="J5" s="66" t="s">
        <v>199</v>
      </c>
      <c r="K5" s="68" t="s">
        <v>117</v>
      </c>
      <c r="L5" s="64">
        <v>88</v>
      </c>
      <c r="M5" s="59">
        <v>1320</v>
      </c>
      <c r="N5" s="61"/>
      <c r="O5" s="62" t="s">
        <v>22</v>
      </c>
      <c r="P5" s="59"/>
      <c r="Q5" s="59"/>
      <c r="R5" s="57"/>
      <c r="S5" s="59"/>
      <c r="T5" s="63"/>
      <c r="U5" s="62" t="s">
        <v>77</v>
      </c>
      <c r="V5" s="59"/>
      <c r="W5" s="59"/>
      <c r="X5" s="57"/>
      <c r="Y5" s="59"/>
      <c r="Z5" s="61"/>
      <c r="AA5" s="62" t="s">
        <v>22</v>
      </c>
      <c r="AB5" s="59"/>
      <c r="AC5" s="59"/>
      <c r="AD5" s="57"/>
      <c r="AE5" s="59"/>
    </row>
    <row r="6" spans="1:32" s="11" customFormat="1" ht="54.95" customHeight="1">
      <c r="A6" s="72"/>
      <c r="B6" s="61"/>
      <c r="C6" s="62"/>
      <c r="D6" s="60"/>
      <c r="E6" s="60"/>
      <c r="F6" s="58"/>
      <c r="G6" s="60"/>
      <c r="H6" s="61"/>
      <c r="I6" s="62"/>
      <c r="J6" s="67"/>
      <c r="K6" s="69"/>
      <c r="L6" s="65"/>
      <c r="M6" s="60"/>
      <c r="N6" s="61"/>
      <c r="O6" s="62"/>
      <c r="P6" s="60"/>
      <c r="Q6" s="60"/>
      <c r="R6" s="58"/>
      <c r="S6" s="60"/>
      <c r="T6" s="63"/>
      <c r="U6" s="62"/>
      <c r="V6" s="60"/>
      <c r="W6" s="60"/>
      <c r="X6" s="58"/>
      <c r="Y6" s="60"/>
      <c r="Z6" s="61"/>
      <c r="AA6" s="62"/>
      <c r="AB6" s="60"/>
      <c r="AC6" s="60"/>
      <c r="AD6" s="58"/>
      <c r="AE6" s="60"/>
    </row>
    <row r="7" spans="1:32" s="12" customFormat="1" ht="54.95" customHeight="1">
      <c r="A7" s="55" t="s">
        <v>8</v>
      </c>
      <c r="B7" s="56" t="s">
        <v>177</v>
      </c>
      <c r="C7" s="9" t="s">
        <v>146</v>
      </c>
      <c r="D7" s="9" t="s">
        <v>198</v>
      </c>
      <c r="E7" s="29">
        <v>16</v>
      </c>
      <c r="F7" s="9">
        <v>1387</v>
      </c>
      <c r="G7" s="9">
        <f>E7*F7</f>
        <v>22192</v>
      </c>
      <c r="H7" s="56" t="s">
        <v>25</v>
      </c>
      <c r="I7" s="9" t="s">
        <v>55</v>
      </c>
      <c r="J7" s="9" t="s">
        <v>83</v>
      </c>
      <c r="K7" s="10" t="s">
        <v>56</v>
      </c>
      <c r="L7" s="9">
        <v>341</v>
      </c>
      <c r="M7" s="9">
        <v>1023</v>
      </c>
      <c r="N7" s="56" t="s">
        <v>27</v>
      </c>
      <c r="O7" s="9" t="s">
        <v>55</v>
      </c>
      <c r="P7" s="9" t="s">
        <v>83</v>
      </c>
      <c r="Q7" s="10" t="s">
        <v>62</v>
      </c>
      <c r="R7" s="9">
        <v>341</v>
      </c>
      <c r="S7" s="9">
        <v>682</v>
      </c>
      <c r="T7" s="56" t="s">
        <v>30</v>
      </c>
      <c r="U7" s="9" t="s">
        <v>95</v>
      </c>
      <c r="V7" s="9" t="s">
        <v>51</v>
      </c>
      <c r="W7" s="10" t="s">
        <v>37</v>
      </c>
      <c r="X7" s="9">
        <v>44</v>
      </c>
      <c r="Y7" s="9">
        <v>880</v>
      </c>
      <c r="Z7" s="56" t="s">
        <v>143</v>
      </c>
      <c r="AA7" s="9" t="s">
        <v>35</v>
      </c>
      <c r="AB7" s="9" t="s">
        <v>51</v>
      </c>
      <c r="AC7" s="10" t="s">
        <v>40</v>
      </c>
      <c r="AD7" s="9">
        <v>44</v>
      </c>
      <c r="AE7" s="9">
        <v>660</v>
      </c>
      <c r="AF7" s="24"/>
    </row>
    <row r="8" spans="1:32" s="12" customFormat="1" ht="54.95" customHeight="1">
      <c r="A8" s="56"/>
      <c r="B8" s="56"/>
      <c r="C8" s="9" t="s">
        <v>219</v>
      </c>
      <c r="D8" s="9"/>
      <c r="E8" s="29">
        <v>4</v>
      </c>
      <c r="F8" s="9">
        <v>1387</v>
      </c>
      <c r="G8" s="9">
        <f>E8*F8</f>
        <v>5548</v>
      </c>
      <c r="H8" s="56"/>
      <c r="I8" s="9" t="s">
        <v>115</v>
      </c>
      <c r="J8" s="9" t="s">
        <v>214</v>
      </c>
      <c r="K8" s="10" t="s">
        <v>74</v>
      </c>
      <c r="L8" s="9">
        <v>52</v>
      </c>
      <c r="M8" s="9">
        <v>1820</v>
      </c>
      <c r="N8" s="56"/>
      <c r="O8" s="9" t="s">
        <v>99</v>
      </c>
      <c r="P8" s="9" t="s">
        <v>215</v>
      </c>
      <c r="Q8" s="10" t="s">
        <v>36</v>
      </c>
      <c r="R8" s="9">
        <v>97</v>
      </c>
      <c r="S8" s="9">
        <v>970</v>
      </c>
      <c r="T8" s="56"/>
      <c r="U8" s="9" t="s">
        <v>195</v>
      </c>
      <c r="V8" s="9" t="s">
        <v>93</v>
      </c>
      <c r="W8" s="10" t="s">
        <v>148</v>
      </c>
      <c r="X8" s="9">
        <v>34</v>
      </c>
      <c r="Y8" s="9">
        <v>10880</v>
      </c>
      <c r="Z8" s="56"/>
      <c r="AA8" s="9" t="s">
        <v>105</v>
      </c>
      <c r="AB8" s="9" t="s">
        <v>52</v>
      </c>
      <c r="AC8" s="10" t="s">
        <v>149</v>
      </c>
      <c r="AD8" s="9">
        <v>175</v>
      </c>
      <c r="AE8" s="9">
        <v>22050</v>
      </c>
      <c r="AF8" s="24"/>
    </row>
    <row r="9" spans="1:32" s="12" customFormat="1" ht="54.95" customHeight="1">
      <c r="A9" s="56"/>
      <c r="B9" s="56"/>
      <c r="C9" s="9"/>
      <c r="D9" s="9"/>
      <c r="E9" s="10"/>
      <c r="F9" s="9"/>
      <c r="G9" s="9"/>
      <c r="H9" s="56"/>
      <c r="I9" s="9" t="s">
        <v>66</v>
      </c>
      <c r="J9" s="9" t="s">
        <v>53</v>
      </c>
      <c r="K9" s="10" t="s">
        <v>36</v>
      </c>
      <c r="L9" s="9">
        <v>108</v>
      </c>
      <c r="M9" s="9">
        <v>1080</v>
      </c>
      <c r="N9" s="56"/>
      <c r="O9" s="9" t="s">
        <v>103</v>
      </c>
      <c r="P9" s="9" t="s">
        <v>52</v>
      </c>
      <c r="Q9" s="30">
        <v>105</v>
      </c>
      <c r="R9" s="9">
        <v>175</v>
      </c>
      <c r="S9" s="9">
        <f>Q9*R9</f>
        <v>18375</v>
      </c>
      <c r="T9" s="56"/>
      <c r="U9" s="9" t="s">
        <v>127</v>
      </c>
      <c r="V9" s="9" t="s">
        <v>52</v>
      </c>
      <c r="W9" s="10" t="s">
        <v>70</v>
      </c>
      <c r="X9" s="9">
        <v>175</v>
      </c>
      <c r="Y9" s="9">
        <v>5250</v>
      </c>
      <c r="Z9" s="56"/>
      <c r="AA9" s="9" t="s">
        <v>57</v>
      </c>
      <c r="AB9" s="9" t="s">
        <v>81</v>
      </c>
      <c r="AC9" s="10" t="s">
        <v>58</v>
      </c>
      <c r="AD9" s="9">
        <v>64</v>
      </c>
      <c r="AE9" s="9">
        <v>1600</v>
      </c>
      <c r="AF9" s="24"/>
    </row>
    <row r="10" spans="1:32" s="12" customFormat="1" ht="54.95" customHeight="1">
      <c r="A10" s="56"/>
      <c r="B10" s="56"/>
      <c r="C10" s="9"/>
      <c r="D10" s="9"/>
      <c r="E10" s="10"/>
      <c r="F10" s="9"/>
      <c r="G10" s="9"/>
      <c r="H10" s="56"/>
      <c r="I10" s="9" t="s">
        <v>150</v>
      </c>
      <c r="J10" s="9" t="s">
        <v>52</v>
      </c>
      <c r="K10" s="10" t="s">
        <v>151</v>
      </c>
      <c r="L10" s="9">
        <v>175</v>
      </c>
      <c r="M10" s="9">
        <v>19250</v>
      </c>
      <c r="N10" s="56"/>
      <c r="O10" s="9" t="s">
        <v>57</v>
      </c>
      <c r="P10" s="9" t="s">
        <v>81</v>
      </c>
      <c r="Q10" s="10" t="s">
        <v>73</v>
      </c>
      <c r="R10" s="9">
        <v>64</v>
      </c>
      <c r="S10" s="9">
        <v>1152</v>
      </c>
      <c r="T10" s="56"/>
      <c r="U10" s="9" t="s">
        <v>57</v>
      </c>
      <c r="V10" s="9" t="s">
        <v>81</v>
      </c>
      <c r="W10" s="10" t="s">
        <v>70</v>
      </c>
      <c r="X10" s="9">
        <v>64</v>
      </c>
      <c r="Y10" s="9">
        <v>1920</v>
      </c>
      <c r="Z10" s="56"/>
      <c r="AA10" s="9" t="s">
        <v>76</v>
      </c>
      <c r="AB10" s="9" t="s">
        <v>82</v>
      </c>
      <c r="AC10" s="10" t="s">
        <v>73</v>
      </c>
      <c r="AD10" s="9">
        <v>80</v>
      </c>
      <c r="AE10" s="9">
        <v>1440</v>
      </c>
      <c r="AF10" s="24"/>
    </row>
    <row r="11" spans="1:32" s="12" customFormat="1" ht="54.95" customHeight="1">
      <c r="A11" s="56"/>
      <c r="B11" s="56"/>
      <c r="C11" s="9"/>
      <c r="D11" s="9"/>
      <c r="E11" s="10"/>
      <c r="F11" s="9"/>
      <c r="G11" s="9"/>
      <c r="H11" s="56"/>
      <c r="I11" s="9" t="s">
        <v>57</v>
      </c>
      <c r="J11" s="9" t="s">
        <v>81</v>
      </c>
      <c r="K11" s="10" t="s">
        <v>40</v>
      </c>
      <c r="L11" s="9">
        <v>64</v>
      </c>
      <c r="M11" s="9">
        <v>960</v>
      </c>
      <c r="N11" s="56"/>
      <c r="O11" s="9" t="s">
        <v>38</v>
      </c>
      <c r="P11" s="9" t="s">
        <v>48</v>
      </c>
      <c r="Q11" s="10" t="s">
        <v>39</v>
      </c>
      <c r="R11" s="9">
        <v>170</v>
      </c>
      <c r="S11" s="9">
        <v>255</v>
      </c>
      <c r="T11" s="56"/>
      <c r="U11" s="9" t="s">
        <v>152</v>
      </c>
      <c r="V11" s="9" t="s">
        <v>128</v>
      </c>
      <c r="W11" s="10" t="s">
        <v>74</v>
      </c>
      <c r="X11" s="9">
        <v>25</v>
      </c>
      <c r="Y11" s="9">
        <v>875</v>
      </c>
      <c r="Z11" s="56"/>
      <c r="AA11" s="9" t="s">
        <v>38</v>
      </c>
      <c r="AB11" s="9" t="s">
        <v>48</v>
      </c>
      <c r="AC11" s="10" t="s">
        <v>39</v>
      </c>
      <c r="AD11" s="9">
        <v>170</v>
      </c>
      <c r="AE11" s="9">
        <v>255</v>
      </c>
      <c r="AF11" s="24"/>
    </row>
    <row r="12" spans="1:32" s="12" customFormat="1" ht="54.95" customHeight="1">
      <c r="A12" s="56"/>
      <c r="B12" s="56"/>
      <c r="C12" s="9"/>
      <c r="D12" s="9"/>
      <c r="E12" s="10"/>
      <c r="F12" s="9"/>
      <c r="G12" s="9"/>
      <c r="H12" s="56"/>
      <c r="I12" s="9" t="s">
        <v>38</v>
      </c>
      <c r="J12" s="9" t="s">
        <v>48</v>
      </c>
      <c r="K12" s="10" t="s">
        <v>39</v>
      </c>
      <c r="L12" s="9">
        <v>170</v>
      </c>
      <c r="M12" s="9">
        <v>255</v>
      </c>
      <c r="N12" s="56"/>
      <c r="O12" s="9" t="s">
        <v>202</v>
      </c>
      <c r="P12" s="9" t="s">
        <v>215</v>
      </c>
      <c r="Q12" s="10" t="s">
        <v>36</v>
      </c>
      <c r="R12" s="9">
        <v>100</v>
      </c>
      <c r="S12" s="9">
        <v>1000</v>
      </c>
      <c r="T12" s="56"/>
      <c r="U12" s="9" t="s">
        <v>204</v>
      </c>
      <c r="V12" s="9" t="s">
        <v>87</v>
      </c>
      <c r="W12" s="10" t="s">
        <v>114</v>
      </c>
      <c r="X12" s="9">
        <v>410</v>
      </c>
      <c r="Y12" s="9">
        <v>820</v>
      </c>
      <c r="Z12" s="56"/>
      <c r="AA12" s="9"/>
      <c r="AB12" s="9"/>
      <c r="AC12" s="10"/>
      <c r="AD12" s="9"/>
      <c r="AE12" s="9"/>
      <c r="AF12" s="24"/>
    </row>
    <row r="13" spans="1:32" s="12" customFormat="1" ht="54.95" customHeight="1">
      <c r="A13" s="56"/>
      <c r="B13" s="56"/>
      <c r="C13" s="9"/>
      <c r="D13" s="9"/>
      <c r="E13" s="10"/>
      <c r="F13" s="9"/>
      <c r="G13" s="9"/>
      <c r="H13" s="56"/>
      <c r="I13" s="9" t="s">
        <v>154</v>
      </c>
      <c r="J13" s="9" t="s">
        <v>121</v>
      </c>
      <c r="K13" s="10" t="s">
        <v>116</v>
      </c>
      <c r="L13" s="9">
        <v>355</v>
      </c>
      <c r="M13" s="9">
        <v>2840</v>
      </c>
      <c r="N13" s="56"/>
      <c r="O13" s="9" t="s">
        <v>203</v>
      </c>
      <c r="P13" s="9" t="s">
        <v>216</v>
      </c>
      <c r="Q13" s="30">
        <v>30</v>
      </c>
      <c r="R13" s="9">
        <v>116</v>
      </c>
      <c r="S13" s="9">
        <f>Q13*R13</f>
        <v>3480</v>
      </c>
      <c r="T13" s="56"/>
      <c r="U13" s="9" t="s">
        <v>122</v>
      </c>
      <c r="V13" s="9" t="s">
        <v>87</v>
      </c>
      <c r="W13" s="10" t="s">
        <v>68</v>
      </c>
      <c r="X13" s="9">
        <v>145</v>
      </c>
      <c r="Y13" s="9">
        <v>145</v>
      </c>
      <c r="Z13" s="56"/>
      <c r="AA13" s="9"/>
      <c r="AB13" s="9"/>
      <c r="AC13" s="10"/>
      <c r="AD13" s="9"/>
      <c r="AE13" s="9"/>
      <c r="AF13" s="24"/>
    </row>
    <row r="14" spans="1:32" s="12" customFormat="1" ht="54.95" customHeight="1">
      <c r="A14" s="56"/>
      <c r="B14" s="56"/>
      <c r="C14" s="9"/>
      <c r="D14" s="9"/>
      <c r="E14" s="10"/>
      <c r="F14" s="9"/>
      <c r="G14" s="9"/>
      <c r="H14" s="56"/>
      <c r="I14" s="9"/>
      <c r="J14" s="9"/>
      <c r="K14" s="10"/>
      <c r="L14" s="9"/>
      <c r="M14" s="9"/>
      <c r="N14" s="56"/>
      <c r="O14" s="9" t="s">
        <v>181</v>
      </c>
      <c r="P14" s="9" t="s">
        <v>85</v>
      </c>
      <c r="Q14" s="30">
        <v>30</v>
      </c>
      <c r="R14" s="9">
        <v>54</v>
      </c>
      <c r="S14" s="9">
        <f>Q14*R14</f>
        <v>1620</v>
      </c>
      <c r="T14" s="56"/>
      <c r="U14" s="9" t="s">
        <v>126</v>
      </c>
      <c r="V14" s="9" t="s">
        <v>125</v>
      </c>
      <c r="W14" s="10" t="s">
        <v>64</v>
      </c>
      <c r="X14" s="9">
        <v>75</v>
      </c>
      <c r="Y14" s="9">
        <v>5250</v>
      </c>
      <c r="Z14" s="56"/>
      <c r="AA14" s="9"/>
      <c r="AB14" s="9"/>
      <c r="AC14" s="10"/>
      <c r="AD14" s="9"/>
      <c r="AE14" s="9"/>
      <c r="AF14" s="24"/>
    </row>
    <row r="15" spans="1:32" s="12" customFormat="1" ht="54.95" customHeight="1">
      <c r="A15" s="56"/>
      <c r="B15" s="56"/>
      <c r="C15" s="9"/>
      <c r="D15" s="9"/>
      <c r="E15" s="10"/>
      <c r="F15" s="9"/>
      <c r="G15" s="9"/>
      <c r="H15" s="56"/>
      <c r="I15" s="9"/>
      <c r="J15" s="9"/>
      <c r="K15" s="10"/>
      <c r="L15" s="9"/>
      <c r="M15" s="9"/>
      <c r="N15" s="56"/>
      <c r="O15" s="9"/>
      <c r="P15" s="9"/>
      <c r="Q15" s="10"/>
      <c r="R15" s="9"/>
      <c r="S15" s="9"/>
      <c r="T15" s="56"/>
      <c r="U15" s="9" t="s">
        <v>100</v>
      </c>
      <c r="V15" s="9" t="s">
        <v>217</v>
      </c>
      <c r="W15" s="10" t="s">
        <v>37</v>
      </c>
      <c r="X15" s="9">
        <v>126</v>
      </c>
      <c r="Y15" s="9">
        <v>2520</v>
      </c>
      <c r="Z15" s="56"/>
      <c r="AA15" s="9"/>
      <c r="AB15" s="9"/>
      <c r="AC15" s="10"/>
      <c r="AD15" s="9"/>
      <c r="AE15" s="9"/>
      <c r="AF15" s="24"/>
    </row>
    <row r="16" spans="1:32" s="12" customFormat="1" ht="54.95" customHeight="1">
      <c r="A16" s="55" t="s">
        <v>9</v>
      </c>
      <c r="B16" s="56" t="s">
        <v>23</v>
      </c>
      <c r="C16" s="9" t="s">
        <v>156</v>
      </c>
      <c r="D16" s="9" t="s">
        <v>196</v>
      </c>
      <c r="E16" s="10" t="s">
        <v>36</v>
      </c>
      <c r="F16" s="9">
        <v>165</v>
      </c>
      <c r="G16" s="9">
        <v>1650</v>
      </c>
      <c r="H16" s="56" t="s">
        <v>26</v>
      </c>
      <c r="I16" s="9" t="s">
        <v>157</v>
      </c>
      <c r="J16" s="9" t="s">
        <v>91</v>
      </c>
      <c r="K16" s="10" t="s">
        <v>158</v>
      </c>
      <c r="L16" s="9">
        <v>62</v>
      </c>
      <c r="M16" s="9">
        <v>5952</v>
      </c>
      <c r="N16" s="56" t="s">
        <v>28</v>
      </c>
      <c r="O16" s="9" t="s">
        <v>55</v>
      </c>
      <c r="P16" s="9" t="s">
        <v>83</v>
      </c>
      <c r="Q16" s="10" t="s">
        <v>62</v>
      </c>
      <c r="R16" s="9">
        <v>341</v>
      </c>
      <c r="S16" s="9">
        <v>682</v>
      </c>
      <c r="T16" s="56" t="s">
        <v>31</v>
      </c>
      <c r="U16" s="9" t="s">
        <v>72</v>
      </c>
      <c r="V16" s="9" t="s">
        <v>85</v>
      </c>
      <c r="W16" s="10" t="s">
        <v>159</v>
      </c>
      <c r="X16" s="9">
        <v>54</v>
      </c>
      <c r="Y16" s="9">
        <v>2970</v>
      </c>
      <c r="Z16" s="56" t="s">
        <v>33</v>
      </c>
      <c r="AA16" s="9" t="s">
        <v>160</v>
      </c>
      <c r="AB16" s="9" t="s">
        <v>90</v>
      </c>
      <c r="AC16" s="10" t="s">
        <v>161</v>
      </c>
      <c r="AD16" s="9">
        <v>185</v>
      </c>
      <c r="AE16" s="9">
        <v>740</v>
      </c>
      <c r="AF16" s="24"/>
    </row>
    <row r="17" spans="1:32" s="12" customFormat="1" ht="54.95" customHeight="1">
      <c r="A17" s="56"/>
      <c r="B17" s="56"/>
      <c r="C17" s="9" t="s">
        <v>162</v>
      </c>
      <c r="D17" s="9" t="s">
        <v>197</v>
      </c>
      <c r="E17" s="10" t="s">
        <v>163</v>
      </c>
      <c r="F17" s="9">
        <v>195</v>
      </c>
      <c r="G17" s="9">
        <v>8190</v>
      </c>
      <c r="H17" s="56"/>
      <c r="I17" s="9"/>
      <c r="J17" s="9"/>
      <c r="K17" s="10"/>
      <c r="L17" s="9"/>
      <c r="M17" s="9"/>
      <c r="N17" s="56"/>
      <c r="O17" s="9" t="s">
        <v>66</v>
      </c>
      <c r="P17" s="9" t="s">
        <v>53</v>
      </c>
      <c r="Q17" s="10" t="s">
        <v>65</v>
      </c>
      <c r="R17" s="9">
        <v>108</v>
      </c>
      <c r="S17" s="9">
        <v>864</v>
      </c>
      <c r="T17" s="56"/>
      <c r="U17" s="9" t="s">
        <v>57</v>
      </c>
      <c r="V17" s="9" t="s">
        <v>81</v>
      </c>
      <c r="W17" s="10" t="s">
        <v>37</v>
      </c>
      <c r="X17" s="9">
        <v>64</v>
      </c>
      <c r="Y17" s="9">
        <v>1280</v>
      </c>
      <c r="Z17" s="56"/>
      <c r="AA17" s="9" t="s">
        <v>35</v>
      </c>
      <c r="AB17" s="9" t="s">
        <v>51</v>
      </c>
      <c r="AC17" s="30">
        <v>15</v>
      </c>
      <c r="AD17" s="9">
        <v>44</v>
      </c>
      <c r="AE17" s="9">
        <f>AC17*AD17</f>
        <v>660</v>
      </c>
      <c r="AF17" s="24"/>
    </row>
    <row r="18" spans="1:32" s="12" customFormat="1" ht="54.95" customHeight="1">
      <c r="A18" s="56"/>
      <c r="B18" s="56"/>
      <c r="C18" s="9" t="s">
        <v>61</v>
      </c>
      <c r="D18" s="9" t="s">
        <v>79</v>
      </c>
      <c r="E18" s="10" t="s">
        <v>39</v>
      </c>
      <c r="F18" s="9">
        <v>1350</v>
      </c>
      <c r="G18" s="9">
        <v>2025</v>
      </c>
      <c r="H18" s="56"/>
      <c r="I18" s="9"/>
      <c r="J18" s="9"/>
      <c r="K18" s="10"/>
      <c r="L18" s="9"/>
      <c r="M18" s="9"/>
      <c r="N18" s="56"/>
      <c r="O18" s="9" t="s">
        <v>105</v>
      </c>
      <c r="P18" s="9" t="s">
        <v>52</v>
      </c>
      <c r="Q18" s="10" t="s">
        <v>36</v>
      </c>
      <c r="R18" s="9">
        <v>175</v>
      </c>
      <c r="S18" s="9">
        <v>1750</v>
      </c>
      <c r="T18" s="56"/>
      <c r="U18" s="9" t="s">
        <v>205</v>
      </c>
      <c r="V18" s="9" t="s">
        <v>142</v>
      </c>
      <c r="W18" s="10" t="s">
        <v>164</v>
      </c>
      <c r="X18" s="9">
        <v>150</v>
      </c>
      <c r="Y18" s="9">
        <v>150</v>
      </c>
      <c r="Z18" s="56"/>
      <c r="AA18" s="9" t="s">
        <v>72</v>
      </c>
      <c r="AB18" s="9" t="s">
        <v>85</v>
      </c>
      <c r="AC18" s="10" t="s">
        <v>112</v>
      </c>
      <c r="AD18" s="9">
        <v>54</v>
      </c>
      <c r="AE18" s="9">
        <v>3510</v>
      </c>
      <c r="AF18" s="24"/>
    </row>
    <row r="19" spans="1:32" s="12" customFormat="1" ht="54.95" customHeight="1">
      <c r="A19" s="56"/>
      <c r="B19" s="56"/>
      <c r="C19" s="9" t="s">
        <v>137</v>
      </c>
      <c r="D19" s="9" t="s">
        <v>88</v>
      </c>
      <c r="E19" s="10" t="s">
        <v>40</v>
      </c>
      <c r="F19" s="9">
        <v>53</v>
      </c>
      <c r="G19" s="9">
        <v>795</v>
      </c>
      <c r="H19" s="56"/>
      <c r="I19" s="9"/>
      <c r="J19" s="9"/>
      <c r="K19" s="10"/>
      <c r="L19" s="9"/>
      <c r="M19" s="9"/>
      <c r="N19" s="56"/>
      <c r="O19" s="9" t="s">
        <v>200</v>
      </c>
      <c r="P19" s="9" t="s">
        <v>84</v>
      </c>
      <c r="Q19" s="10" t="s">
        <v>166</v>
      </c>
      <c r="R19" s="9">
        <v>90</v>
      </c>
      <c r="S19" s="9">
        <v>7650</v>
      </c>
      <c r="T19" s="56"/>
      <c r="U19" s="9" t="s">
        <v>38</v>
      </c>
      <c r="V19" s="9" t="s">
        <v>48</v>
      </c>
      <c r="W19" s="10" t="s">
        <v>39</v>
      </c>
      <c r="X19" s="9">
        <v>170</v>
      </c>
      <c r="Y19" s="9">
        <v>255</v>
      </c>
      <c r="Z19" s="56"/>
      <c r="AA19" s="9" t="s">
        <v>57</v>
      </c>
      <c r="AB19" s="9" t="s">
        <v>81</v>
      </c>
      <c r="AC19" s="10" t="s">
        <v>37</v>
      </c>
      <c r="AD19" s="9">
        <v>64</v>
      </c>
      <c r="AE19" s="9">
        <v>1280</v>
      </c>
      <c r="AF19" s="24"/>
    </row>
    <row r="20" spans="1:32" s="12" customFormat="1" ht="54.95" customHeight="1">
      <c r="A20" s="56"/>
      <c r="B20" s="56"/>
      <c r="C20" s="9"/>
      <c r="D20" s="9"/>
      <c r="E20" s="10"/>
      <c r="F20" s="9"/>
      <c r="G20" s="9"/>
      <c r="H20" s="56"/>
      <c r="I20" s="9"/>
      <c r="J20" s="9"/>
      <c r="K20" s="10"/>
      <c r="L20" s="9"/>
      <c r="M20" s="9"/>
      <c r="N20" s="56"/>
      <c r="O20" s="9" t="s">
        <v>57</v>
      </c>
      <c r="P20" s="9" t="s">
        <v>81</v>
      </c>
      <c r="Q20" s="10" t="s">
        <v>40</v>
      </c>
      <c r="R20" s="9">
        <v>64</v>
      </c>
      <c r="S20" s="9">
        <v>960</v>
      </c>
      <c r="T20" s="56"/>
      <c r="U20" s="9" t="s">
        <v>206</v>
      </c>
      <c r="V20" s="9" t="s">
        <v>94</v>
      </c>
      <c r="W20" s="10" t="s">
        <v>168</v>
      </c>
      <c r="X20" s="9">
        <v>130</v>
      </c>
      <c r="Y20" s="9">
        <v>260</v>
      </c>
      <c r="Z20" s="56"/>
      <c r="AA20" s="9" t="s">
        <v>211</v>
      </c>
      <c r="AB20" s="9" t="s">
        <v>88</v>
      </c>
      <c r="AC20" s="30">
        <v>60</v>
      </c>
      <c r="AD20" s="9">
        <v>73</v>
      </c>
      <c r="AE20" s="9">
        <f>AC20*AD20</f>
        <v>4380</v>
      </c>
      <c r="AF20" s="24"/>
    </row>
    <row r="21" spans="1:32" s="12" customFormat="1" ht="54.95" customHeight="1">
      <c r="A21" s="56"/>
      <c r="B21" s="56"/>
      <c r="C21" s="9"/>
      <c r="D21" s="9"/>
      <c r="E21" s="10"/>
      <c r="F21" s="9"/>
      <c r="G21" s="9"/>
      <c r="H21" s="56"/>
      <c r="I21" s="9"/>
      <c r="J21" s="9"/>
      <c r="K21" s="10"/>
      <c r="L21" s="9"/>
      <c r="M21" s="9"/>
      <c r="N21" s="56"/>
      <c r="O21" s="9" t="s">
        <v>38</v>
      </c>
      <c r="P21" s="9" t="s">
        <v>48</v>
      </c>
      <c r="Q21" s="10" t="s">
        <v>62</v>
      </c>
      <c r="R21" s="9">
        <v>170</v>
      </c>
      <c r="S21" s="9">
        <v>340</v>
      </c>
      <c r="T21" s="56"/>
      <c r="U21" s="9" t="s">
        <v>101</v>
      </c>
      <c r="V21" s="9" t="s">
        <v>80</v>
      </c>
      <c r="W21" s="10" t="s">
        <v>169</v>
      </c>
      <c r="X21" s="9">
        <v>132</v>
      </c>
      <c r="Y21" s="9">
        <v>8712</v>
      </c>
      <c r="Z21" s="56"/>
      <c r="AA21" s="9" t="s">
        <v>210</v>
      </c>
      <c r="AB21" s="9" t="s">
        <v>208</v>
      </c>
      <c r="AC21" s="10" t="s">
        <v>170</v>
      </c>
      <c r="AD21" s="9">
        <v>474</v>
      </c>
      <c r="AE21" s="9">
        <v>1422</v>
      </c>
      <c r="AF21" s="24"/>
    </row>
    <row r="22" spans="1:32" s="12" customFormat="1" ht="54.95" customHeight="1">
      <c r="A22" s="56"/>
      <c r="B22" s="56"/>
      <c r="C22" s="9"/>
      <c r="D22" s="9"/>
      <c r="E22" s="10"/>
      <c r="F22" s="9"/>
      <c r="G22" s="9"/>
      <c r="H22" s="56"/>
      <c r="I22" s="9"/>
      <c r="J22" s="9"/>
      <c r="K22" s="10"/>
      <c r="L22" s="9"/>
      <c r="M22" s="9"/>
      <c r="N22" s="56"/>
      <c r="O22" s="9" t="s">
        <v>201</v>
      </c>
      <c r="P22" s="9" t="s">
        <v>140</v>
      </c>
      <c r="Q22" s="10" t="s">
        <v>172</v>
      </c>
      <c r="R22" s="9">
        <v>145</v>
      </c>
      <c r="S22" s="9">
        <v>1450</v>
      </c>
      <c r="T22" s="56"/>
      <c r="U22" s="9" t="s">
        <v>123</v>
      </c>
      <c r="V22" s="9" t="s">
        <v>80</v>
      </c>
      <c r="W22" s="10" t="s">
        <v>135</v>
      </c>
      <c r="X22" s="9">
        <v>125</v>
      </c>
      <c r="Y22" s="9">
        <v>7500</v>
      </c>
      <c r="Z22" s="56"/>
      <c r="AA22" s="9"/>
      <c r="AB22" s="9"/>
      <c r="AC22" s="10"/>
      <c r="AD22" s="9"/>
      <c r="AE22" s="9"/>
    </row>
    <row r="23" spans="1:32" s="12" customFormat="1" ht="54.95" customHeight="1">
      <c r="A23" s="55" t="s">
        <v>20</v>
      </c>
      <c r="B23" s="56" t="s">
        <v>21</v>
      </c>
      <c r="C23" s="9" t="s">
        <v>42</v>
      </c>
      <c r="D23" s="9" t="s">
        <v>48</v>
      </c>
      <c r="E23" s="10" t="s">
        <v>39</v>
      </c>
      <c r="F23" s="9">
        <v>95</v>
      </c>
      <c r="G23" s="9">
        <v>143</v>
      </c>
      <c r="H23" s="56" t="s">
        <v>21</v>
      </c>
      <c r="I23" s="9" t="s">
        <v>42</v>
      </c>
      <c r="J23" s="9" t="s">
        <v>48</v>
      </c>
      <c r="K23" s="10" t="s">
        <v>39</v>
      </c>
      <c r="L23" s="9">
        <v>95</v>
      </c>
      <c r="M23" s="9">
        <v>143</v>
      </c>
      <c r="N23" s="56" t="s">
        <v>21</v>
      </c>
      <c r="O23" s="9" t="s">
        <v>42</v>
      </c>
      <c r="P23" s="9"/>
      <c r="Q23" s="10" t="s">
        <v>39</v>
      </c>
      <c r="R23" s="9">
        <v>95</v>
      </c>
      <c r="S23" s="9">
        <v>143</v>
      </c>
      <c r="T23" s="56"/>
      <c r="U23" s="9"/>
      <c r="V23" s="9"/>
      <c r="W23" s="10"/>
      <c r="X23" s="9"/>
      <c r="Y23" s="9"/>
      <c r="Z23" s="56" t="s">
        <v>21</v>
      </c>
      <c r="AA23" s="9" t="s">
        <v>42</v>
      </c>
      <c r="AB23" s="9" t="s">
        <v>48</v>
      </c>
      <c r="AC23" s="10" t="s">
        <v>39</v>
      </c>
      <c r="AD23" s="9">
        <v>95</v>
      </c>
      <c r="AE23" s="9">
        <v>143</v>
      </c>
    </row>
    <row r="24" spans="1:32" s="12" customFormat="1" ht="54.95" customHeight="1">
      <c r="A24" s="56"/>
      <c r="B24" s="56"/>
      <c r="C24" s="9" t="s">
        <v>97</v>
      </c>
      <c r="D24" s="9" t="s">
        <v>46</v>
      </c>
      <c r="E24" s="10" t="s">
        <v>45</v>
      </c>
      <c r="F24" s="9"/>
      <c r="G24" s="9"/>
      <c r="H24" s="56"/>
      <c r="I24" s="9" t="s">
        <v>96</v>
      </c>
      <c r="J24" s="9" t="s">
        <v>46</v>
      </c>
      <c r="K24" s="10" t="s">
        <v>45</v>
      </c>
      <c r="L24" s="9"/>
      <c r="M24" s="9"/>
      <c r="N24" s="56"/>
      <c r="O24" s="9" t="s">
        <v>178</v>
      </c>
      <c r="P24" s="9" t="s">
        <v>98</v>
      </c>
      <c r="Q24" s="10" t="s">
        <v>45</v>
      </c>
      <c r="R24" s="9"/>
      <c r="S24" s="9"/>
      <c r="T24" s="56"/>
      <c r="U24" s="9"/>
      <c r="V24" s="9"/>
      <c r="W24" s="10"/>
      <c r="X24" s="9"/>
      <c r="Y24" s="9"/>
      <c r="Z24" s="56"/>
      <c r="AA24" s="9" t="s">
        <v>223</v>
      </c>
      <c r="AB24" s="9" t="s">
        <v>46</v>
      </c>
      <c r="AC24" s="10" t="s">
        <v>45</v>
      </c>
      <c r="AD24" s="9"/>
      <c r="AE24" s="9"/>
    </row>
    <row r="25" spans="1:32" s="12" customFormat="1" ht="54.95" customHeight="1">
      <c r="A25" s="55" t="s">
        <v>173</v>
      </c>
      <c r="B25" s="56" t="s">
        <v>224</v>
      </c>
      <c r="C25" s="9" t="s">
        <v>225</v>
      </c>
      <c r="D25" s="9" t="s">
        <v>226</v>
      </c>
      <c r="E25" s="10" t="s">
        <v>227</v>
      </c>
      <c r="F25" s="9">
        <v>180</v>
      </c>
      <c r="G25" s="9">
        <v>3600</v>
      </c>
      <c r="H25" s="56" t="s">
        <v>180</v>
      </c>
      <c r="I25" s="9" t="s">
        <v>182</v>
      </c>
      <c r="J25" s="9" t="s">
        <v>83</v>
      </c>
      <c r="K25" s="10" t="s">
        <v>71</v>
      </c>
      <c r="L25" s="9">
        <v>341</v>
      </c>
      <c r="M25" s="9">
        <v>341</v>
      </c>
      <c r="N25" s="56" t="s">
        <v>29</v>
      </c>
      <c r="O25" s="9" t="s">
        <v>35</v>
      </c>
      <c r="P25" s="9" t="s">
        <v>51</v>
      </c>
      <c r="Q25" s="10" t="s">
        <v>63</v>
      </c>
      <c r="R25" s="9">
        <v>44</v>
      </c>
      <c r="S25" s="9">
        <v>220</v>
      </c>
      <c r="T25" s="56" t="s">
        <v>32</v>
      </c>
      <c r="U25" s="9" t="s">
        <v>115</v>
      </c>
      <c r="V25" s="9" t="s">
        <v>214</v>
      </c>
      <c r="W25" s="10" t="s">
        <v>74</v>
      </c>
      <c r="X25" s="9">
        <v>52</v>
      </c>
      <c r="Y25" s="9">
        <v>1820</v>
      </c>
      <c r="Z25" s="56" t="s">
        <v>34</v>
      </c>
      <c r="AA25" s="9" t="s">
        <v>175</v>
      </c>
      <c r="AB25" s="9" t="s">
        <v>209</v>
      </c>
      <c r="AC25" s="10" t="s">
        <v>65</v>
      </c>
      <c r="AD25" s="9">
        <v>105</v>
      </c>
      <c r="AE25" s="9">
        <v>840</v>
      </c>
    </row>
    <row r="26" spans="1:32" s="12" customFormat="1" ht="54.95" customHeight="1">
      <c r="A26" s="56"/>
      <c r="B26" s="56"/>
      <c r="C26" s="9" t="s">
        <v>95</v>
      </c>
      <c r="D26" s="9" t="s">
        <v>51</v>
      </c>
      <c r="E26" s="30">
        <v>12</v>
      </c>
      <c r="F26" s="9">
        <v>44</v>
      </c>
      <c r="G26" s="9">
        <f>E26*F26</f>
        <v>528</v>
      </c>
      <c r="H26" s="56"/>
      <c r="I26" s="9" t="s">
        <v>181</v>
      </c>
      <c r="J26" s="9" t="s">
        <v>85</v>
      </c>
      <c r="K26" s="10" t="s">
        <v>67</v>
      </c>
      <c r="L26" s="9">
        <v>54</v>
      </c>
      <c r="M26" s="9">
        <v>2430</v>
      </c>
      <c r="N26" s="56"/>
      <c r="O26" s="9" t="s">
        <v>60</v>
      </c>
      <c r="P26" s="9" t="s">
        <v>85</v>
      </c>
      <c r="Q26" s="10" t="s">
        <v>134</v>
      </c>
      <c r="R26" s="9">
        <v>27</v>
      </c>
      <c r="S26" s="9">
        <v>1296</v>
      </c>
      <c r="T26" s="56"/>
      <c r="U26" s="9" t="s">
        <v>35</v>
      </c>
      <c r="V26" s="9" t="s">
        <v>51</v>
      </c>
      <c r="W26" s="10" t="s">
        <v>65</v>
      </c>
      <c r="X26" s="9">
        <v>44</v>
      </c>
      <c r="Y26" s="9">
        <v>352</v>
      </c>
      <c r="Z26" s="56"/>
      <c r="AA26" s="9" t="s">
        <v>44</v>
      </c>
      <c r="AB26" s="9" t="s">
        <v>50</v>
      </c>
      <c r="AC26" s="10" t="s">
        <v>43</v>
      </c>
      <c r="AD26" s="9">
        <v>780</v>
      </c>
      <c r="AE26" s="9">
        <v>1560</v>
      </c>
    </row>
    <row r="27" spans="1:32" s="12" customFormat="1" ht="54.95" customHeight="1">
      <c r="A27" s="56"/>
      <c r="B27" s="56"/>
      <c r="C27" s="9" t="s">
        <v>139</v>
      </c>
      <c r="D27" s="9" t="s">
        <v>124</v>
      </c>
      <c r="E27" s="30">
        <v>15</v>
      </c>
      <c r="F27" s="9">
        <v>73</v>
      </c>
      <c r="G27" s="9">
        <f>E27*F27</f>
        <v>1095</v>
      </c>
      <c r="H27" s="56"/>
      <c r="I27" s="9" t="s">
        <v>120</v>
      </c>
      <c r="J27" s="9" t="s">
        <v>52</v>
      </c>
      <c r="K27" s="10" t="s">
        <v>65</v>
      </c>
      <c r="L27" s="9">
        <v>55</v>
      </c>
      <c r="M27" s="9">
        <v>440</v>
      </c>
      <c r="N27" s="56"/>
      <c r="O27" s="9" t="s">
        <v>120</v>
      </c>
      <c r="P27" s="9" t="s">
        <v>52</v>
      </c>
      <c r="Q27" s="10" t="s">
        <v>65</v>
      </c>
      <c r="R27" s="9">
        <v>55</v>
      </c>
      <c r="S27" s="9">
        <v>440</v>
      </c>
      <c r="T27" s="56"/>
      <c r="U27" s="9" t="s">
        <v>120</v>
      </c>
      <c r="V27" s="9" t="s">
        <v>52</v>
      </c>
      <c r="W27" s="10" t="s">
        <v>65</v>
      </c>
      <c r="X27" s="9">
        <v>55</v>
      </c>
      <c r="Y27" s="9">
        <v>440</v>
      </c>
      <c r="Z27" s="56"/>
      <c r="AA27" s="9" t="s">
        <v>192</v>
      </c>
      <c r="AB27" s="9" t="s">
        <v>49</v>
      </c>
      <c r="AC27" s="10" t="s">
        <v>70</v>
      </c>
      <c r="AD27" s="9">
        <v>105</v>
      </c>
      <c r="AE27" s="9">
        <v>3150</v>
      </c>
    </row>
    <row r="28" spans="1:32" s="12" customFormat="1" ht="54.95" customHeight="1">
      <c r="A28" s="56"/>
      <c r="B28" s="56"/>
      <c r="C28" s="9"/>
      <c r="D28" s="9"/>
      <c r="E28" s="10"/>
      <c r="F28" s="9"/>
      <c r="G28" s="9"/>
      <c r="H28" s="56"/>
      <c r="I28" s="9" t="s">
        <v>136</v>
      </c>
      <c r="J28" s="9" t="s">
        <v>54</v>
      </c>
      <c r="K28" s="10" t="s">
        <v>63</v>
      </c>
      <c r="L28" s="9">
        <v>83</v>
      </c>
      <c r="M28" s="9">
        <v>415</v>
      </c>
      <c r="N28" s="56"/>
      <c r="O28" s="9" t="s">
        <v>102</v>
      </c>
      <c r="P28" s="9" t="s">
        <v>86</v>
      </c>
      <c r="Q28" s="10" t="s">
        <v>40</v>
      </c>
      <c r="R28" s="9">
        <v>147</v>
      </c>
      <c r="S28" s="9">
        <v>2205</v>
      </c>
      <c r="T28" s="56"/>
      <c r="U28" s="9" t="s">
        <v>59</v>
      </c>
      <c r="V28" s="9" t="s">
        <v>92</v>
      </c>
      <c r="W28" s="10" t="s">
        <v>43</v>
      </c>
      <c r="X28" s="9">
        <v>145</v>
      </c>
      <c r="Y28" s="9">
        <v>290</v>
      </c>
      <c r="Z28" s="56"/>
      <c r="AA28" s="9"/>
      <c r="AB28" s="9"/>
      <c r="AC28" s="10"/>
      <c r="AD28" s="9"/>
      <c r="AE28" s="9"/>
    </row>
    <row r="29" spans="1:32" s="12" customFormat="1" ht="54.95" customHeight="1">
      <c r="A29" s="56"/>
      <c r="B29" s="56"/>
      <c r="C29" s="9"/>
      <c r="D29" s="9"/>
      <c r="E29" s="10"/>
      <c r="F29" s="9"/>
      <c r="G29" s="9"/>
      <c r="H29" s="56"/>
      <c r="I29" s="9" t="s">
        <v>129</v>
      </c>
      <c r="J29" s="9" t="s">
        <v>78</v>
      </c>
      <c r="K29" s="10" t="s">
        <v>63</v>
      </c>
      <c r="L29" s="9">
        <v>140</v>
      </c>
      <c r="M29" s="9">
        <v>700</v>
      </c>
      <c r="N29" s="56"/>
      <c r="O29" s="9"/>
      <c r="P29" s="9"/>
      <c r="Q29" s="10"/>
      <c r="R29" s="9"/>
      <c r="S29" s="9"/>
      <c r="T29" s="56"/>
      <c r="U29" s="9" t="s">
        <v>104</v>
      </c>
      <c r="V29" s="9" t="s">
        <v>91</v>
      </c>
      <c r="W29" s="10" t="s">
        <v>36</v>
      </c>
      <c r="X29" s="9">
        <v>62</v>
      </c>
      <c r="Y29" s="9">
        <v>620</v>
      </c>
      <c r="Z29" s="56"/>
      <c r="AA29" s="9"/>
      <c r="AB29" s="9"/>
      <c r="AC29" s="10"/>
      <c r="AD29" s="9"/>
      <c r="AE29" s="9"/>
    </row>
    <row r="30" spans="1:32" s="12" customFormat="1" ht="54.95" customHeight="1">
      <c r="A30" s="56"/>
      <c r="B30" s="56"/>
      <c r="C30" s="9"/>
      <c r="D30" s="9"/>
      <c r="E30" s="10"/>
      <c r="F30" s="9"/>
      <c r="G30" s="9"/>
      <c r="H30" s="56"/>
      <c r="I30" s="9"/>
      <c r="J30" s="9"/>
      <c r="K30" s="10"/>
      <c r="L30" s="9"/>
      <c r="M30" s="9"/>
      <c r="N30" s="56"/>
      <c r="O30" s="9"/>
      <c r="P30" s="9"/>
      <c r="Q30" s="10"/>
      <c r="R30" s="9"/>
      <c r="S30" s="9"/>
      <c r="T30" s="56"/>
      <c r="U30" s="9" t="s">
        <v>141</v>
      </c>
      <c r="V30" s="9" t="s">
        <v>140</v>
      </c>
      <c r="W30" s="10" t="s">
        <v>69</v>
      </c>
      <c r="X30" s="9">
        <v>145</v>
      </c>
      <c r="Y30" s="9">
        <v>580</v>
      </c>
      <c r="Z30" s="56"/>
      <c r="AA30" s="9"/>
      <c r="AB30" s="9"/>
      <c r="AC30" s="10"/>
      <c r="AD30" s="9"/>
      <c r="AE30" s="9"/>
    </row>
    <row r="31" spans="1:32" s="12" customFormat="1" ht="54.95" customHeight="1">
      <c r="A31" s="56"/>
      <c r="B31" s="56"/>
      <c r="C31" s="9"/>
      <c r="D31" s="9"/>
      <c r="E31" s="10"/>
      <c r="F31" s="9"/>
      <c r="G31" s="9"/>
      <c r="H31" s="56"/>
      <c r="I31" s="9"/>
      <c r="J31" s="9"/>
      <c r="K31" s="10"/>
      <c r="L31" s="9"/>
      <c r="M31" s="9"/>
      <c r="N31" s="56"/>
      <c r="O31" s="9"/>
      <c r="P31" s="9"/>
      <c r="Q31" s="10"/>
      <c r="R31" s="9"/>
      <c r="S31" s="9"/>
      <c r="T31" s="56"/>
      <c r="U31" s="9" t="s">
        <v>207</v>
      </c>
      <c r="V31" s="9" t="s">
        <v>89</v>
      </c>
      <c r="W31" s="10" t="s">
        <v>41</v>
      </c>
      <c r="X31" s="9">
        <v>225</v>
      </c>
      <c r="Y31" s="9">
        <v>2700</v>
      </c>
      <c r="Z31" s="56"/>
      <c r="AA31" s="9"/>
      <c r="AB31" s="9"/>
      <c r="AC31" s="10"/>
      <c r="AD31" s="9"/>
      <c r="AE31" s="9"/>
    </row>
    <row r="32" spans="1:32" s="12" customFormat="1" ht="35.25" customHeight="1">
      <c r="A32" s="26" t="s">
        <v>75</v>
      </c>
      <c r="B32" s="25"/>
      <c r="C32" s="9"/>
      <c r="D32" s="9"/>
      <c r="E32" s="10"/>
      <c r="F32" s="9"/>
      <c r="G32" s="9"/>
      <c r="H32" s="25" t="s">
        <v>75</v>
      </c>
      <c r="I32" s="9" t="s">
        <v>132</v>
      </c>
      <c r="J32" s="9" t="s">
        <v>133</v>
      </c>
      <c r="K32" s="14">
        <v>1729</v>
      </c>
      <c r="L32" s="9">
        <v>11</v>
      </c>
      <c r="M32" s="9">
        <f>L32*K32</f>
        <v>19019</v>
      </c>
      <c r="N32" s="25"/>
      <c r="Q32" s="10"/>
      <c r="R32" s="9"/>
      <c r="S32" s="9"/>
      <c r="T32" s="25" t="s">
        <v>75</v>
      </c>
      <c r="U32" s="9" t="s">
        <v>222</v>
      </c>
      <c r="V32" s="9" t="s">
        <v>131</v>
      </c>
      <c r="W32" s="14">
        <v>1729</v>
      </c>
      <c r="X32" s="9">
        <v>11</v>
      </c>
      <c r="Y32" s="9">
        <f>X32*W32</f>
        <v>19019</v>
      </c>
      <c r="Z32" s="25"/>
      <c r="AA32" s="9"/>
      <c r="AB32" s="9"/>
      <c r="AC32" s="10"/>
      <c r="AD32" s="9"/>
      <c r="AE32" s="9"/>
    </row>
    <row r="33" spans="1:34" s="12" customFormat="1" ht="45" customHeight="1">
      <c r="A33" s="26"/>
      <c r="B33" s="25"/>
      <c r="C33" s="28" t="s">
        <v>10</v>
      </c>
      <c r="D33" s="52" t="s">
        <v>11</v>
      </c>
      <c r="E33" s="52"/>
      <c r="F33" s="9"/>
      <c r="G33" s="9"/>
      <c r="H33" s="25"/>
      <c r="I33" s="28" t="s">
        <v>10</v>
      </c>
      <c r="J33" s="52" t="s">
        <v>11</v>
      </c>
      <c r="K33" s="52"/>
      <c r="L33" s="9"/>
      <c r="M33" s="9"/>
      <c r="N33" s="25"/>
      <c r="O33" s="28" t="s">
        <v>10</v>
      </c>
      <c r="P33" s="52" t="s">
        <v>11</v>
      </c>
      <c r="Q33" s="52"/>
      <c r="R33" s="9"/>
      <c r="S33" s="9"/>
      <c r="T33" s="25"/>
      <c r="U33" s="28" t="s">
        <v>10</v>
      </c>
      <c r="V33" s="52" t="s">
        <v>11</v>
      </c>
      <c r="W33" s="52"/>
      <c r="X33" s="9"/>
      <c r="Y33" s="9"/>
      <c r="Z33" s="25"/>
      <c r="AA33" s="28" t="s">
        <v>10</v>
      </c>
      <c r="AB33" s="52" t="s">
        <v>11</v>
      </c>
      <c r="AC33" s="52"/>
      <c r="AD33" s="9"/>
      <c r="AE33" s="9"/>
    </row>
    <row r="34" spans="1:34" s="19" customFormat="1" ht="25.35" customHeight="1">
      <c r="A34" s="42" t="s">
        <v>12</v>
      </c>
      <c r="B34" s="43"/>
      <c r="C34" s="40" t="s">
        <v>13</v>
      </c>
      <c r="D34" s="41"/>
      <c r="E34" s="15">
        <v>5.7</v>
      </c>
      <c r="F34" s="16"/>
      <c r="G34" s="16"/>
      <c r="H34" s="48"/>
      <c r="I34" s="40" t="s">
        <v>13</v>
      </c>
      <c r="J34" s="41"/>
      <c r="K34" s="15">
        <v>5.8</v>
      </c>
      <c r="L34" s="16"/>
      <c r="M34" s="16"/>
      <c r="N34" s="48"/>
      <c r="O34" s="40" t="s">
        <v>13</v>
      </c>
      <c r="P34" s="41"/>
      <c r="Q34" s="17">
        <v>5.7</v>
      </c>
      <c r="R34" s="18"/>
      <c r="S34" s="18"/>
      <c r="T34" s="48"/>
      <c r="U34" s="40" t="s">
        <v>13</v>
      </c>
      <c r="V34" s="41"/>
      <c r="W34" s="17">
        <v>5.6</v>
      </c>
      <c r="X34" s="18"/>
      <c r="Y34" s="18"/>
      <c r="Z34" s="48"/>
      <c r="AA34" s="40" t="s">
        <v>13</v>
      </c>
      <c r="AB34" s="41"/>
      <c r="AC34" s="17">
        <v>6.8</v>
      </c>
      <c r="AD34" s="18"/>
      <c r="AE34" s="18"/>
      <c r="AF34" s="53" t="e">
        <f>#REF!/5/1728</f>
        <v>#REF!</v>
      </c>
      <c r="AG34" s="54"/>
      <c r="AH34" s="54"/>
    </row>
    <row r="35" spans="1:34" s="19" customFormat="1" ht="25.35" customHeight="1">
      <c r="A35" s="44"/>
      <c r="B35" s="45"/>
      <c r="C35" s="40" t="s">
        <v>14</v>
      </c>
      <c r="D35" s="41"/>
      <c r="E35" s="15">
        <v>3.4</v>
      </c>
      <c r="F35" s="16"/>
      <c r="G35" s="16"/>
      <c r="H35" s="49"/>
      <c r="I35" s="40" t="s">
        <v>14</v>
      </c>
      <c r="J35" s="41"/>
      <c r="K35" s="15">
        <v>2.7</v>
      </c>
      <c r="L35" s="16"/>
      <c r="M35" s="16"/>
      <c r="N35" s="49"/>
      <c r="O35" s="40" t="s">
        <v>14</v>
      </c>
      <c r="P35" s="41"/>
      <c r="Q35" s="17">
        <v>3</v>
      </c>
      <c r="R35" s="18"/>
      <c r="S35" s="18"/>
      <c r="T35" s="49"/>
      <c r="U35" s="40" t="s">
        <v>14</v>
      </c>
      <c r="V35" s="41"/>
      <c r="W35" s="17">
        <v>3.4</v>
      </c>
      <c r="X35" s="18"/>
      <c r="Y35" s="18"/>
      <c r="Z35" s="49"/>
      <c r="AA35" s="40" t="s">
        <v>14</v>
      </c>
      <c r="AB35" s="41"/>
      <c r="AC35" s="17">
        <v>2.1</v>
      </c>
      <c r="AD35" s="18"/>
      <c r="AE35" s="18"/>
      <c r="AF35" s="53"/>
      <c r="AG35" s="54"/>
      <c r="AH35" s="54"/>
    </row>
    <row r="36" spans="1:34" s="19" customFormat="1" ht="25.35" customHeight="1">
      <c r="A36" s="44"/>
      <c r="B36" s="45"/>
      <c r="C36" s="40" t="s">
        <v>15</v>
      </c>
      <c r="D36" s="41"/>
      <c r="E36" s="15">
        <v>1</v>
      </c>
      <c r="F36" s="16"/>
      <c r="G36" s="16"/>
      <c r="H36" s="49"/>
      <c r="I36" s="40" t="s">
        <v>15</v>
      </c>
      <c r="J36" s="41"/>
      <c r="K36" s="15">
        <v>1.3</v>
      </c>
      <c r="L36" s="16"/>
      <c r="M36" s="16"/>
      <c r="N36" s="49"/>
      <c r="O36" s="40" t="s">
        <v>15</v>
      </c>
      <c r="P36" s="41"/>
      <c r="Q36" s="17">
        <v>1.7</v>
      </c>
      <c r="R36" s="18"/>
      <c r="S36" s="18"/>
      <c r="T36" s="49"/>
      <c r="U36" s="40" t="s">
        <v>15</v>
      </c>
      <c r="V36" s="41"/>
      <c r="W36" s="17">
        <v>1</v>
      </c>
      <c r="X36" s="18"/>
      <c r="Y36" s="18"/>
      <c r="Z36" s="49"/>
      <c r="AA36" s="40" t="s">
        <v>15</v>
      </c>
      <c r="AB36" s="41"/>
      <c r="AC36" s="17">
        <v>1.8</v>
      </c>
      <c r="AD36" s="18"/>
      <c r="AE36" s="18"/>
    </row>
    <row r="37" spans="1:34" s="19" customFormat="1" ht="25.35" customHeight="1">
      <c r="A37" s="44"/>
      <c r="B37" s="45"/>
      <c r="C37" s="40" t="s">
        <v>16</v>
      </c>
      <c r="D37" s="41"/>
      <c r="E37" s="15"/>
      <c r="F37" s="16"/>
      <c r="G37" s="16"/>
      <c r="H37" s="49"/>
      <c r="I37" s="40" t="s">
        <v>16</v>
      </c>
      <c r="J37" s="41"/>
      <c r="K37" s="15">
        <v>1</v>
      </c>
      <c r="L37" s="16"/>
      <c r="M37" s="16"/>
      <c r="N37" s="49"/>
      <c r="O37" s="40" t="s">
        <v>16</v>
      </c>
      <c r="P37" s="41"/>
      <c r="Q37" s="17"/>
      <c r="R37" s="18"/>
      <c r="S37" s="18"/>
      <c r="T37" s="49"/>
      <c r="U37" s="40" t="s">
        <v>16</v>
      </c>
      <c r="V37" s="41"/>
      <c r="W37" s="17">
        <v>1</v>
      </c>
      <c r="X37" s="18"/>
      <c r="Y37" s="18"/>
      <c r="Z37" s="49"/>
      <c r="AA37" s="40" t="s">
        <v>16</v>
      </c>
      <c r="AB37" s="41"/>
      <c r="AC37" s="17"/>
      <c r="AD37" s="18"/>
      <c r="AE37" s="18"/>
    </row>
    <row r="38" spans="1:34" s="19" customFormat="1" ht="25.35" customHeight="1">
      <c r="A38" s="44"/>
      <c r="B38" s="45"/>
      <c r="C38" s="40" t="s">
        <v>17</v>
      </c>
      <c r="D38" s="41"/>
      <c r="E38" s="15">
        <v>3.5</v>
      </c>
      <c r="F38" s="16"/>
      <c r="G38" s="16"/>
      <c r="H38" s="49"/>
      <c r="I38" s="40" t="s">
        <v>17</v>
      </c>
      <c r="J38" s="41"/>
      <c r="K38" s="17">
        <v>3</v>
      </c>
      <c r="L38" s="16"/>
      <c r="M38" s="16"/>
      <c r="N38" s="49"/>
      <c r="O38" s="40" t="s">
        <v>17</v>
      </c>
      <c r="P38" s="41"/>
      <c r="Q38" s="17">
        <v>3</v>
      </c>
      <c r="R38" s="18"/>
      <c r="S38" s="18"/>
      <c r="T38" s="49"/>
      <c r="U38" s="40" t="s">
        <v>17</v>
      </c>
      <c r="V38" s="41"/>
      <c r="W38" s="17">
        <v>3</v>
      </c>
      <c r="X38" s="18"/>
      <c r="Y38" s="18"/>
      <c r="Z38" s="49"/>
      <c r="AA38" s="40" t="s">
        <v>17</v>
      </c>
      <c r="AB38" s="41"/>
      <c r="AC38" s="17">
        <v>2.9</v>
      </c>
      <c r="AD38" s="18"/>
      <c r="AE38" s="18"/>
    </row>
    <row r="39" spans="1:34" s="19" customFormat="1" ht="30" customHeight="1">
      <c r="A39" s="46"/>
      <c r="B39" s="47"/>
      <c r="C39" s="40" t="s">
        <v>18</v>
      </c>
      <c r="D39" s="41"/>
      <c r="E39" s="20">
        <f>E34*70+E35*75+E36*25+E37*60+E38*45</f>
        <v>836.5</v>
      </c>
      <c r="F39" s="16"/>
      <c r="G39" s="16"/>
      <c r="H39" s="50"/>
      <c r="I39" s="40" t="s">
        <v>18</v>
      </c>
      <c r="J39" s="41"/>
      <c r="K39" s="20">
        <f>K34*70+K35*75+K36*25+K37*60+K38*45</f>
        <v>836</v>
      </c>
      <c r="L39" s="16"/>
      <c r="M39" s="16"/>
      <c r="N39" s="50"/>
      <c r="O39" s="40" t="s">
        <v>18</v>
      </c>
      <c r="P39" s="41"/>
      <c r="Q39" s="20">
        <f>Q34*70+Q35*75+Q36*25+Q37*150+Q38*45</f>
        <v>801.5</v>
      </c>
      <c r="R39" s="16"/>
      <c r="S39" s="16"/>
      <c r="T39" s="50"/>
      <c r="U39" s="40" t="s">
        <v>18</v>
      </c>
      <c r="V39" s="41"/>
      <c r="W39" s="20">
        <f>W34*70+W35*75+W36*25+W37*60+W38*45</f>
        <v>867</v>
      </c>
      <c r="X39" s="16"/>
      <c r="Y39" s="16"/>
      <c r="Z39" s="50"/>
      <c r="AA39" s="40" t="s">
        <v>18</v>
      </c>
      <c r="AB39" s="41"/>
      <c r="AC39" s="20">
        <f>AC34*70+AC35*75+AC36*25+AC37*60+AC38*45</f>
        <v>809</v>
      </c>
      <c r="AD39" s="16"/>
      <c r="AE39" s="16"/>
    </row>
    <row r="40" spans="1:34" s="19" customFormat="1" ht="47.25" customHeight="1">
      <c r="A40" s="51" t="s">
        <v>19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4" s="21" customFormat="1" ht="30" customHeight="1">
      <c r="A41" s="39" t="s">
        <v>220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34" ht="30" customHeight="1">
      <c r="S42" s="3"/>
    </row>
    <row r="43" spans="1:34" ht="30" customHeight="1"/>
    <row r="44" spans="1:34" ht="30" customHeight="1"/>
    <row r="45" spans="1:34" ht="30" customHeight="1"/>
    <row r="46" spans="1:34" ht="30" customHeight="1"/>
  </sheetData>
  <mergeCells count="111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B33:AC33"/>
    <mergeCell ref="AF34:AH35"/>
    <mergeCell ref="C35:D35"/>
    <mergeCell ref="I35:J35"/>
    <mergeCell ref="O35:P35"/>
    <mergeCell ref="U35:V35"/>
    <mergeCell ref="AA35:AB35"/>
    <mergeCell ref="A25:A31"/>
    <mergeCell ref="B25:B31"/>
    <mergeCell ref="H25:H31"/>
    <mergeCell ref="N25:N31"/>
    <mergeCell ref="T25:T31"/>
    <mergeCell ref="Z25:Z31"/>
    <mergeCell ref="H34:H39"/>
    <mergeCell ref="I34:J34"/>
    <mergeCell ref="N34:N39"/>
    <mergeCell ref="O34:P34"/>
    <mergeCell ref="T34:T39"/>
    <mergeCell ref="U34:V34"/>
    <mergeCell ref="O36:P36"/>
    <mergeCell ref="U36:V36"/>
    <mergeCell ref="D33:E33"/>
    <mergeCell ref="J33:K33"/>
    <mergeCell ref="P33:Q33"/>
    <mergeCell ref="V33:W33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E40"/>
    <mergeCell ref="C36:D36"/>
    <mergeCell ref="I36:J36"/>
    <mergeCell ref="C34:D34"/>
  </mergeCells>
  <phoneticPr fontId="4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opLeftCell="A16" zoomScale="40" zoomScaleNormal="40" zoomScaleSheetLayoutView="50" workbookViewId="0">
      <selection activeCell="E34" sqref="A34:XFD34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22" customWidth="1"/>
    <col min="18" max="18" width="9.25" style="3" hidden="1" customWidth="1"/>
    <col min="19" max="19" width="11.625" style="23" hidden="1" customWidth="1"/>
    <col min="20" max="20" width="8.625" style="3" customWidth="1"/>
    <col min="21" max="21" width="55.25" style="3" customWidth="1"/>
    <col min="22" max="22" width="15.25" style="3" customWidth="1"/>
    <col min="23" max="23" width="16.25" style="22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44.75" style="3" customWidth="1"/>
    <col min="28" max="28" width="16.5" style="3" customWidth="1"/>
    <col min="29" max="29" width="15.5" style="22" customWidth="1"/>
    <col min="30" max="30" width="12.875" style="3" hidden="1" customWidth="1"/>
    <col min="31" max="31" width="12.625" style="3" hidden="1" customWidth="1"/>
    <col min="32" max="16384" width="8.875" style="3"/>
  </cols>
  <sheetData>
    <row r="1" spans="1:32" s="1" customFormat="1" ht="83.25" customHeight="1">
      <c r="A1" s="78" t="s">
        <v>183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2" ht="54.95" customHeight="1">
      <c r="A2" s="31" t="s">
        <v>0</v>
      </c>
      <c r="B2" s="102">
        <v>44494</v>
      </c>
      <c r="C2" s="103"/>
      <c r="D2" s="103"/>
      <c r="E2" s="103"/>
      <c r="F2" s="103"/>
      <c r="G2" s="104"/>
      <c r="H2" s="105">
        <f>B2+1</f>
        <v>44495</v>
      </c>
      <c r="I2" s="106"/>
      <c r="J2" s="106"/>
      <c r="K2" s="106"/>
      <c r="L2" s="106"/>
      <c r="M2" s="107"/>
      <c r="N2" s="108">
        <f>H2+1</f>
        <v>44496</v>
      </c>
      <c r="O2" s="109"/>
      <c r="P2" s="109"/>
      <c r="Q2" s="109"/>
      <c r="R2" s="109"/>
      <c r="S2" s="110"/>
      <c r="T2" s="111">
        <f>N2+1</f>
        <v>44497</v>
      </c>
      <c r="U2" s="112"/>
      <c r="V2" s="112"/>
      <c r="W2" s="112"/>
      <c r="X2" s="112"/>
      <c r="Y2" s="113"/>
      <c r="Z2" s="114">
        <f>T2+1</f>
        <v>44498</v>
      </c>
      <c r="AA2" s="115"/>
      <c r="AB2" s="115"/>
      <c r="AC2" s="115"/>
      <c r="AD2" s="115"/>
      <c r="AE2" s="116"/>
    </row>
    <row r="3" spans="1:32" ht="54.95" customHeight="1">
      <c r="A3" s="97" t="s">
        <v>1</v>
      </c>
      <c r="B3" s="98"/>
      <c r="C3" s="99">
        <v>20</v>
      </c>
      <c r="D3" s="100"/>
      <c r="E3" s="101"/>
      <c r="F3" s="4"/>
      <c r="G3" s="4"/>
      <c r="H3" s="4"/>
      <c r="I3" s="99">
        <f>C3</f>
        <v>20</v>
      </c>
      <c r="J3" s="100"/>
      <c r="K3" s="101"/>
      <c r="L3" s="4"/>
      <c r="M3" s="4"/>
      <c r="N3" s="4"/>
      <c r="O3" s="99">
        <f>I3</f>
        <v>20</v>
      </c>
      <c r="P3" s="100"/>
      <c r="Q3" s="101"/>
      <c r="R3" s="4"/>
      <c r="S3" s="4"/>
      <c r="T3" s="4"/>
      <c r="U3" s="99">
        <f>O3</f>
        <v>20</v>
      </c>
      <c r="V3" s="100"/>
      <c r="W3" s="101"/>
      <c r="X3" s="4"/>
      <c r="Y3" s="4"/>
      <c r="Z3" s="4"/>
      <c r="AA3" s="99">
        <f>U3</f>
        <v>20</v>
      </c>
      <c r="AB3" s="100"/>
      <c r="AC3" s="101"/>
      <c r="AD3" s="4"/>
      <c r="AE3" s="4"/>
    </row>
    <row r="4" spans="1:32" ht="54.95" customHeight="1">
      <c r="A4" s="94"/>
      <c r="B4" s="95"/>
      <c r="C4" s="32" t="s">
        <v>2</v>
      </c>
      <c r="D4" s="32" t="s">
        <v>3</v>
      </c>
      <c r="E4" s="33" t="s">
        <v>4</v>
      </c>
      <c r="F4" s="34" t="s">
        <v>5</v>
      </c>
      <c r="G4" s="34" t="s">
        <v>6</v>
      </c>
      <c r="H4" s="4"/>
      <c r="I4" s="32" t="s">
        <v>2</v>
      </c>
      <c r="J4" s="32" t="s">
        <v>3</v>
      </c>
      <c r="K4" s="33" t="s">
        <v>4</v>
      </c>
      <c r="L4" s="34" t="s">
        <v>5</v>
      </c>
      <c r="M4" s="34" t="s">
        <v>6</v>
      </c>
      <c r="N4" s="4"/>
      <c r="O4" s="32" t="s">
        <v>2</v>
      </c>
      <c r="P4" s="32" t="s">
        <v>3</v>
      </c>
      <c r="Q4" s="33" t="s">
        <v>4</v>
      </c>
      <c r="R4" s="34" t="s">
        <v>5</v>
      </c>
      <c r="S4" s="34" t="s">
        <v>6</v>
      </c>
      <c r="T4" s="4"/>
      <c r="U4" s="32" t="s">
        <v>2</v>
      </c>
      <c r="V4" s="32" t="s">
        <v>3</v>
      </c>
      <c r="W4" s="33" t="s">
        <v>4</v>
      </c>
      <c r="X4" s="34" t="s">
        <v>5</v>
      </c>
      <c r="Y4" s="34" t="s">
        <v>6</v>
      </c>
      <c r="Z4" s="4"/>
      <c r="AA4" s="32" t="s">
        <v>2</v>
      </c>
      <c r="AB4" s="32" t="s">
        <v>3</v>
      </c>
      <c r="AC4" s="33" t="s">
        <v>4</v>
      </c>
      <c r="AD4" s="34" t="s">
        <v>5</v>
      </c>
      <c r="AE4" s="34" t="s">
        <v>6</v>
      </c>
    </row>
    <row r="5" spans="1:32" s="11" customFormat="1" ht="54.95" customHeight="1">
      <c r="A5" s="96" t="s">
        <v>7</v>
      </c>
      <c r="B5" s="61"/>
      <c r="C5" s="62" t="s">
        <v>22</v>
      </c>
      <c r="D5" s="59"/>
      <c r="E5" s="59"/>
      <c r="F5" s="57"/>
      <c r="G5" s="59"/>
      <c r="H5" s="61" t="s">
        <v>24</v>
      </c>
      <c r="I5" s="62" t="s">
        <v>145</v>
      </c>
      <c r="J5" s="66"/>
      <c r="K5" s="68" t="s">
        <v>47</v>
      </c>
      <c r="L5" s="64"/>
      <c r="M5" s="59"/>
      <c r="N5" s="61"/>
      <c r="O5" s="62" t="s">
        <v>22</v>
      </c>
      <c r="P5" s="59"/>
      <c r="Q5" s="59"/>
      <c r="R5" s="57"/>
      <c r="S5" s="59"/>
      <c r="T5" s="63"/>
      <c r="U5" s="62" t="s">
        <v>77</v>
      </c>
      <c r="V5" s="59"/>
      <c r="W5" s="59"/>
      <c r="X5" s="57"/>
      <c r="Y5" s="59"/>
      <c r="Z5" s="61"/>
      <c r="AA5" s="62" t="s">
        <v>22</v>
      </c>
      <c r="AB5" s="59"/>
      <c r="AC5" s="59"/>
      <c r="AD5" s="57"/>
      <c r="AE5" s="59"/>
    </row>
    <row r="6" spans="1:32" s="11" customFormat="1" ht="54.95" customHeight="1">
      <c r="A6" s="96"/>
      <c r="B6" s="61"/>
      <c r="C6" s="62"/>
      <c r="D6" s="60"/>
      <c r="E6" s="60"/>
      <c r="F6" s="58"/>
      <c r="G6" s="60"/>
      <c r="H6" s="61"/>
      <c r="I6" s="62"/>
      <c r="J6" s="67"/>
      <c r="K6" s="69"/>
      <c r="L6" s="65"/>
      <c r="M6" s="60"/>
      <c r="N6" s="61"/>
      <c r="O6" s="62"/>
      <c r="P6" s="60"/>
      <c r="Q6" s="60"/>
      <c r="R6" s="58"/>
      <c r="S6" s="60"/>
      <c r="T6" s="63"/>
      <c r="U6" s="62"/>
      <c r="V6" s="60"/>
      <c r="W6" s="60"/>
      <c r="X6" s="58"/>
      <c r="Y6" s="60"/>
      <c r="Z6" s="61"/>
      <c r="AA6" s="62"/>
      <c r="AB6" s="60"/>
      <c r="AC6" s="60"/>
      <c r="AD6" s="58"/>
      <c r="AE6" s="60"/>
    </row>
    <row r="7" spans="1:32" s="12" customFormat="1" ht="54.95" customHeight="1">
      <c r="A7" s="56" t="s">
        <v>8</v>
      </c>
      <c r="B7" s="56" t="s">
        <v>184</v>
      </c>
      <c r="C7" s="9" t="s">
        <v>185</v>
      </c>
      <c r="D7" s="9" t="s">
        <v>84</v>
      </c>
      <c r="E7" s="13">
        <v>6</v>
      </c>
      <c r="F7" s="9">
        <v>66</v>
      </c>
      <c r="G7" s="9">
        <f>E7*F7</f>
        <v>396</v>
      </c>
      <c r="H7" s="56" t="s">
        <v>188</v>
      </c>
      <c r="I7" s="9" t="s">
        <v>95</v>
      </c>
      <c r="J7" s="9" t="s">
        <v>51</v>
      </c>
      <c r="K7" s="10">
        <v>0.3</v>
      </c>
      <c r="L7" s="9">
        <v>44</v>
      </c>
      <c r="M7" s="9">
        <f>L7*K7</f>
        <v>13.2</v>
      </c>
      <c r="N7" s="56" t="s">
        <v>193</v>
      </c>
      <c r="O7" s="9" t="s">
        <v>99</v>
      </c>
      <c r="P7" s="9" t="s">
        <v>215</v>
      </c>
      <c r="Q7" s="10" t="s">
        <v>47</v>
      </c>
      <c r="R7" s="9"/>
      <c r="S7" s="9"/>
      <c r="T7" s="56" t="s">
        <v>30</v>
      </c>
      <c r="U7" s="9" t="s">
        <v>35</v>
      </c>
      <c r="V7" s="9" t="s">
        <v>51</v>
      </c>
      <c r="W7" s="10" t="s">
        <v>47</v>
      </c>
      <c r="X7" s="9"/>
      <c r="Y7" s="9"/>
      <c r="Z7" s="56" t="s">
        <v>191</v>
      </c>
      <c r="AA7" s="9" t="s">
        <v>35</v>
      </c>
      <c r="AB7" s="9" t="s">
        <v>51</v>
      </c>
      <c r="AC7" s="10" t="s">
        <v>47</v>
      </c>
      <c r="AD7" s="9"/>
      <c r="AE7" s="9"/>
      <c r="AF7" s="24"/>
    </row>
    <row r="8" spans="1:32" s="12" customFormat="1" ht="54.95" customHeight="1">
      <c r="A8" s="56"/>
      <c r="B8" s="56"/>
      <c r="C8" s="9"/>
      <c r="D8" s="9"/>
      <c r="E8" s="10"/>
      <c r="F8" s="9"/>
      <c r="G8" s="9"/>
      <c r="H8" s="56"/>
      <c r="I8" s="9" t="s">
        <v>115</v>
      </c>
      <c r="J8" s="9" t="s">
        <v>214</v>
      </c>
      <c r="K8" s="10" t="s">
        <v>47</v>
      </c>
      <c r="L8" s="9"/>
      <c r="M8" s="9"/>
      <c r="N8" s="56"/>
      <c r="O8" s="9" t="s">
        <v>202</v>
      </c>
      <c r="P8" s="9" t="s">
        <v>215</v>
      </c>
      <c r="Q8" s="10" t="s">
        <v>47</v>
      </c>
      <c r="R8" s="9"/>
      <c r="S8" s="9"/>
      <c r="T8" s="56"/>
      <c r="U8" s="9" t="s">
        <v>147</v>
      </c>
      <c r="V8" s="9" t="s">
        <v>93</v>
      </c>
      <c r="W8" s="10" t="s">
        <v>47</v>
      </c>
      <c r="X8" s="9"/>
      <c r="Y8" s="9"/>
      <c r="Z8" s="56"/>
      <c r="AA8" s="9" t="s">
        <v>212</v>
      </c>
      <c r="AB8" s="9" t="s">
        <v>82</v>
      </c>
      <c r="AC8" s="10" t="s">
        <v>47</v>
      </c>
      <c r="AD8" s="9"/>
      <c r="AE8" s="9"/>
      <c r="AF8" s="24"/>
    </row>
    <row r="9" spans="1:32" s="12" customFormat="1" ht="54.95" customHeight="1">
      <c r="A9" s="56"/>
      <c r="B9" s="56"/>
      <c r="C9" s="9"/>
      <c r="D9" s="9"/>
      <c r="E9" s="10"/>
      <c r="F9" s="9"/>
      <c r="G9" s="9"/>
      <c r="H9" s="56"/>
      <c r="I9" s="9" t="s">
        <v>66</v>
      </c>
      <c r="J9" s="9" t="s">
        <v>53</v>
      </c>
      <c r="K9" s="10" t="s">
        <v>47</v>
      </c>
      <c r="L9" s="9"/>
      <c r="M9" s="9"/>
      <c r="N9" s="56"/>
      <c r="O9" s="9" t="s">
        <v>203</v>
      </c>
      <c r="P9" s="9" t="s">
        <v>216</v>
      </c>
      <c r="Q9" s="10" t="s">
        <v>47</v>
      </c>
      <c r="R9" s="9"/>
      <c r="S9" s="9"/>
      <c r="T9" s="56"/>
      <c r="U9" s="9" t="s">
        <v>109</v>
      </c>
      <c r="V9" s="9" t="s">
        <v>110</v>
      </c>
      <c r="W9" s="35">
        <v>1</v>
      </c>
      <c r="X9" s="9">
        <v>95</v>
      </c>
      <c r="Y9" s="9">
        <f>W9*X9</f>
        <v>95</v>
      </c>
      <c r="Z9" s="56"/>
      <c r="AA9" s="9" t="s">
        <v>213</v>
      </c>
      <c r="AB9" s="9" t="s">
        <v>84</v>
      </c>
      <c r="AC9" s="10">
        <v>1.2</v>
      </c>
      <c r="AD9" s="9">
        <v>75</v>
      </c>
      <c r="AE9" s="9">
        <f>AC9*AD9</f>
        <v>90</v>
      </c>
      <c r="AF9" s="24"/>
    </row>
    <row r="10" spans="1:32" s="12" customFormat="1" ht="54.95" customHeight="1">
      <c r="A10" s="56"/>
      <c r="B10" s="56"/>
      <c r="C10" s="9"/>
      <c r="D10" s="9"/>
      <c r="E10" s="10"/>
      <c r="F10" s="9"/>
      <c r="G10" s="9"/>
      <c r="H10" s="56"/>
      <c r="I10" s="9" t="s">
        <v>187</v>
      </c>
      <c r="J10" s="9" t="s">
        <v>110</v>
      </c>
      <c r="K10" s="36">
        <v>1</v>
      </c>
      <c r="L10" s="9">
        <v>250</v>
      </c>
      <c r="M10" s="9">
        <f>L10*K10</f>
        <v>250</v>
      </c>
      <c r="N10" s="56"/>
      <c r="O10" s="9" t="s">
        <v>108</v>
      </c>
      <c r="P10" s="9" t="s">
        <v>111</v>
      </c>
      <c r="Q10" s="10">
        <v>0.6</v>
      </c>
      <c r="R10" s="9">
        <v>118</v>
      </c>
      <c r="S10" s="9">
        <f>R10*Q10</f>
        <v>70.8</v>
      </c>
      <c r="T10" s="56"/>
      <c r="U10" s="9" t="s">
        <v>152</v>
      </c>
      <c r="V10" s="9" t="s">
        <v>128</v>
      </c>
      <c r="W10" s="10" t="s">
        <v>47</v>
      </c>
      <c r="X10" s="9"/>
      <c r="Y10" s="9"/>
      <c r="Z10" s="56"/>
      <c r="AA10" s="37"/>
      <c r="AB10" s="37"/>
      <c r="AC10" s="38"/>
      <c r="AD10" s="37"/>
      <c r="AE10" s="37"/>
      <c r="AF10" s="24"/>
    </row>
    <row r="11" spans="1:32" s="12" customFormat="1" ht="54.95" customHeight="1">
      <c r="A11" s="56"/>
      <c r="B11" s="56"/>
      <c r="C11" s="9"/>
      <c r="D11" s="9"/>
      <c r="E11" s="10"/>
      <c r="F11" s="9"/>
      <c r="G11" s="9"/>
      <c r="H11" s="56"/>
      <c r="I11" s="9" t="s">
        <v>106</v>
      </c>
      <c r="J11" s="9" t="s">
        <v>84</v>
      </c>
      <c r="K11" s="10">
        <v>1.2</v>
      </c>
      <c r="L11" s="9">
        <v>165</v>
      </c>
      <c r="M11" s="9">
        <f>L11*K11</f>
        <v>198</v>
      </c>
      <c r="N11" s="56"/>
      <c r="O11" s="9"/>
      <c r="P11" s="9"/>
      <c r="Q11" s="10"/>
      <c r="R11" s="9"/>
      <c r="S11" s="9"/>
      <c r="T11" s="56"/>
      <c r="U11" s="9" t="s">
        <v>153</v>
      </c>
      <c r="V11" s="9" t="s">
        <v>87</v>
      </c>
      <c r="W11" s="10" t="s">
        <v>47</v>
      </c>
      <c r="X11" s="9"/>
      <c r="Y11" s="9"/>
      <c r="Z11" s="56"/>
      <c r="AA11" s="9"/>
      <c r="AB11" s="9"/>
      <c r="AC11" s="10"/>
      <c r="AD11" s="9"/>
      <c r="AE11" s="9"/>
      <c r="AF11" s="24"/>
    </row>
    <row r="12" spans="1:32" s="12" customFormat="1" ht="54.95" customHeight="1">
      <c r="A12" s="56"/>
      <c r="B12" s="56"/>
      <c r="C12" s="9"/>
      <c r="D12" s="9"/>
      <c r="E12" s="10"/>
      <c r="F12" s="9"/>
      <c r="G12" s="9"/>
      <c r="H12" s="56"/>
      <c r="I12" s="9"/>
      <c r="J12" s="9"/>
      <c r="K12" s="10"/>
      <c r="L12" s="9"/>
      <c r="M12" s="9"/>
      <c r="N12" s="56"/>
      <c r="O12" s="9"/>
      <c r="P12" s="9"/>
      <c r="Q12" s="10"/>
      <c r="R12" s="9"/>
      <c r="S12" s="9"/>
      <c r="T12" s="56"/>
      <c r="U12" s="9" t="s">
        <v>155</v>
      </c>
      <c r="V12" s="9" t="s">
        <v>87</v>
      </c>
      <c r="W12" s="10" t="s">
        <v>47</v>
      </c>
      <c r="X12" s="9"/>
      <c r="Y12" s="9"/>
      <c r="Z12" s="56"/>
      <c r="AA12" s="9"/>
      <c r="AB12" s="9"/>
      <c r="AC12" s="10"/>
      <c r="AD12" s="9"/>
      <c r="AE12" s="9"/>
      <c r="AF12" s="24"/>
    </row>
    <row r="13" spans="1:32" s="12" customFormat="1" ht="54.95" customHeight="1">
      <c r="A13" s="56"/>
      <c r="B13" s="56"/>
      <c r="C13" s="9"/>
      <c r="D13" s="9"/>
      <c r="E13" s="10"/>
      <c r="F13" s="9"/>
      <c r="G13" s="9"/>
      <c r="H13" s="56"/>
      <c r="I13" s="9"/>
      <c r="J13" s="9"/>
      <c r="K13" s="10"/>
      <c r="L13" s="9"/>
      <c r="M13" s="9"/>
      <c r="N13" s="56"/>
      <c r="O13" s="9"/>
      <c r="P13" s="9"/>
      <c r="Q13" s="10"/>
      <c r="R13" s="9"/>
      <c r="S13" s="9"/>
      <c r="T13" s="56"/>
      <c r="U13" s="9" t="s">
        <v>113</v>
      </c>
      <c r="V13" s="9" t="s">
        <v>125</v>
      </c>
      <c r="W13" s="10" t="s">
        <v>47</v>
      </c>
      <c r="X13" s="9"/>
      <c r="Y13" s="9"/>
      <c r="Z13" s="56"/>
      <c r="AA13" s="9"/>
      <c r="AB13" s="9"/>
      <c r="AC13" s="10"/>
      <c r="AD13" s="9"/>
      <c r="AE13" s="9"/>
      <c r="AF13" s="24"/>
    </row>
    <row r="14" spans="1:32" s="12" customFormat="1" ht="54.95" customHeight="1">
      <c r="A14" s="56"/>
      <c r="B14" s="56"/>
      <c r="C14" s="9"/>
      <c r="D14" s="9"/>
      <c r="E14" s="10"/>
      <c r="F14" s="9"/>
      <c r="G14" s="9"/>
      <c r="H14" s="56"/>
      <c r="I14" s="9"/>
      <c r="J14" s="9"/>
      <c r="K14" s="10"/>
      <c r="L14" s="9"/>
      <c r="M14" s="9"/>
      <c r="N14" s="56"/>
      <c r="O14" s="9"/>
      <c r="P14" s="9"/>
      <c r="Q14" s="10"/>
      <c r="R14" s="9"/>
      <c r="S14" s="9"/>
      <c r="T14" s="56"/>
      <c r="U14" s="9" t="s">
        <v>100</v>
      </c>
      <c r="V14" s="9" t="s">
        <v>217</v>
      </c>
      <c r="W14" s="10" t="s">
        <v>47</v>
      </c>
      <c r="X14" s="9"/>
      <c r="Y14" s="9"/>
      <c r="Z14" s="56"/>
      <c r="AA14" s="9"/>
      <c r="AB14" s="9"/>
      <c r="AC14" s="10"/>
      <c r="AD14" s="9"/>
      <c r="AE14" s="9"/>
      <c r="AF14" s="24"/>
    </row>
    <row r="15" spans="1:32" s="12" customFormat="1" ht="54.95" customHeight="1">
      <c r="A15" s="56"/>
      <c r="B15" s="56"/>
      <c r="C15" s="9"/>
      <c r="D15" s="9"/>
      <c r="E15" s="10"/>
      <c r="F15" s="9"/>
      <c r="G15" s="9"/>
      <c r="H15" s="56"/>
      <c r="I15" s="9"/>
      <c r="J15" s="9"/>
      <c r="K15" s="10"/>
      <c r="L15" s="9"/>
      <c r="M15" s="9"/>
      <c r="N15" s="56"/>
      <c r="O15" s="9"/>
      <c r="P15" s="9"/>
      <c r="Q15" s="10"/>
      <c r="R15" s="9"/>
      <c r="S15" s="9"/>
      <c r="T15" s="56"/>
      <c r="U15" s="9"/>
      <c r="V15" s="9"/>
      <c r="W15" s="9"/>
      <c r="X15" s="9"/>
      <c r="Y15" s="9"/>
      <c r="Z15" s="56"/>
      <c r="AA15" s="9"/>
      <c r="AB15" s="9"/>
      <c r="AC15" s="10"/>
      <c r="AD15" s="9"/>
      <c r="AE15" s="9"/>
      <c r="AF15" s="24"/>
    </row>
    <row r="16" spans="1:32" s="12" customFormat="1" ht="54.95" customHeight="1">
      <c r="A16" s="56" t="s">
        <v>9</v>
      </c>
      <c r="B16" s="56" t="s">
        <v>23</v>
      </c>
      <c r="C16" s="9" t="s">
        <v>156</v>
      </c>
      <c r="D16" s="9" t="s">
        <v>196</v>
      </c>
      <c r="E16" s="10" t="s">
        <v>47</v>
      </c>
      <c r="F16" s="9"/>
      <c r="G16" s="9"/>
      <c r="H16" s="56" t="s">
        <v>26</v>
      </c>
      <c r="I16" s="9" t="s">
        <v>157</v>
      </c>
      <c r="J16" s="9" t="s">
        <v>91</v>
      </c>
      <c r="K16" s="10" t="s">
        <v>47</v>
      </c>
      <c r="L16" s="9"/>
      <c r="M16" s="9"/>
      <c r="N16" s="56" t="s">
        <v>28</v>
      </c>
      <c r="O16" s="9" t="s">
        <v>66</v>
      </c>
      <c r="P16" s="9" t="s">
        <v>53</v>
      </c>
      <c r="Q16" s="10" t="s">
        <v>47</v>
      </c>
      <c r="R16" s="37"/>
      <c r="S16" s="37"/>
      <c r="T16" s="56" t="s">
        <v>190</v>
      </c>
      <c r="U16" s="9" t="s">
        <v>72</v>
      </c>
      <c r="V16" s="9" t="s">
        <v>85</v>
      </c>
      <c r="W16" s="10" t="s">
        <v>47</v>
      </c>
      <c r="X16" s="9"/>
      <c r="Y16" s="9"/>
      <c r="Z16" s="56" t="s">
        <v>33</v>
      </c>
      <c r="AA16" s="9" t="s">
        <v>160</v>
      </c>
      <c r="AB16" s="9" t="s">
        <v>90</v>
      </c>
      <c r="AC16" s="10" t="s">
        <v>47</v>
      </c>
      <c r="AD16" s="9"/>
      <c r="AE16" s="9"/>
      <c r="AF16" s="24"/>
    </row>
    <row r="17" spans="1:32" s="12" customFormat="1" ht="54.95" customHeight="1">
      <c r="A17" s="56"/>
      <c r="B17" s="56"/>
      <c r="C17" s="9" t="s">
        <v>162</v>
      </c>
      <c r="D17" s="9" t="s">
        <v>197</v>
      </c>
      <c r="E17" s="10" t="s">
        <v>47</v>
      </c>
      <c r="F17" s="9"/>
      <c r="G17" s="9"/>
      <c r="H17" s="56"/>
      <c r="I17" s="9"/>
      <c r="J17" s="9"/>
      <c r="K17" s="10"/>
      <c r="L17" s="9"/>
      <c r="M17" s="9"/>
      <c r="N17" s="56"/>
      <c r="O17" s="9" t="s">
        <v>165</v>
      </c>
      <c r="P17" s="9" t="s">
        <v>84</v>
      </c>
      <c r="Q17" s="10" t="s">
        <v>47</v>
      </c>
      <c r="R17" s="9"/>
      <c r="S17" s="9"/>
      <c r="T17" s="56"/>
      <c r="U17" s="9" t="s">
        <v>205</v>
      </c>
      <c r="V17" s="9" t="s">
        <v>142</v>
      </c>
      <c r="W17" s="10" t="s">
        <v>47</v>
      </c>
      <c r="X17" s="9"/>
      <c r="Y17" s="9"/>
      <c r="Z17" s="56"/>
      <c r="AA17" s="9" t="s">
        <v>95</v>
      </c>
      <c r="AB17" s="9" t="s">
        <v>51</v>
      </c>
      <c r="AC17" s="10" t="s">
        <v>47</v>
      </c>
      <c r="AD17" s="9"/>
      <c r="AE17" s="9"/>
      <c r="AF17" s="24"/>
    </row>
    <row r="18" spans="1:32" s="12" customFormat="1" ht="54.95" customHeight="1">
      <c r="A18" s="56"/>
      <c r="B18" s="56"/>
      <c r="C18" s="9" t="s">
        <v>61</v>
      </c>
      <c r="D18" s="9" t="s">
        <v>79</v>
      </c>
      <c r="E18" s="10" t="s">
        <v>47</v>
      </c>
      <c r="F18" s="9"/>
      <c r="G18" s="9"/>
      <c r="H18" s="56"/>
      <c r="I18" s="9"/>
      <c r="J18" s="9"/>
      <c r="K18" s="10"/>
      <c r="L18" s="9"/>
      <c r="M18" s="9"/>
      <c r="N18" s="56"/>
      <c r="O18" s="9" t="s">
        <v>171</v>
      </c>
      <c r="P18" s="9" t="s">
        <v>140</v>
      </c>
      <c r="Q18" s="10" t="s">
        <v>47</v>
      </c>
      <c r="R18" s="9"/>
      <c r="S18" s="9"/>
      <c r="T18" s="56"/>
      <c r="U18" s="9" t="s">
        <v>118</v>
      </c>
      <c r="V18" s="9" t="s">
        <v>84</v>
      </c>
      <c r="W18" s="10">
        <v>1.5</v>
      </c>
      <c r="X18" s="9">
        <v>83</v>
      </c>
      <c r="Y18" s="9">
        <f>W18*X18</f>
        <v>124.5</v>
      </c>
      <c r="Z18" s="56"/>
      <c r="AA18" s="9" t="s">
        <v>72</v>
      </c>
      <c r="AB18" s="9" t="s">
        <v>85</v>
      </c>
      <c r="AC18" s="10" t="s">
        <v>47</v>
      </c>
      <c r="AD18" s="9"/>
      <c r="AE18" s="9"/>
      <c r="AF18" s="24"/>
    </row>
    <row r="19" spans="1:32" s="12" customFormat="1" ht="54.95" customHeight="1">
      <c r="A19" s="56"/>
      <c r="B19" s="56"/>
      <c r="C19" s="9" t="s">
        <v>137</v>
      </c>
      <c r="D19" s="9" t="s">
        <v>88</v>
      </c>
      <c r="E19" s="10" t="s">
        <v>47</v>
      </c>
      <c r="F19" s="9"/>
      <c r="G19" s="9"/>
      <c r="H19" s="56"/>
      <c r="I19" s="9"/>
      <c r="J19" s="9"/>
      <c r="K19" s="10"/>
      <c r="L19" s="9"/>
      <c r="M19" s="9"/>
      <c r="N19" s="56"/>
      <c r="O19" s="9" t="s">
        <v>95</v>
      </c>
      <c r="P19" s="9" t="s">
        <v>51</v>
      </c>
      <c r="Q19" s="10">
        <v>0.3</v>
      </c>
      <c r="R19" s="9"/>
      <c r="S19" s="9"/>
      <c r="T19" s="56"/>
      <c r="U19" s="9" t="s">
        <v>167</v>
      </c>
      <c r="V19" s="9" t="s">
        <v>94</v>
      </c>
      <c r="W19" s="10" t="s">
        <v>47</v>
      </c>
      <c r="X19" s="9"/>
      <c r="Y19" s="9"/>
      <c r="Z19" s="56"/>
      <c r="AA19" s="9" t="s">
        <v>119</v>
      </c>
      <c r="AB19" s="9" t="s">
        <v>218</v>
      </c>
      <c r="AC19" s="10">
        <v>0.3</v>
      </c>
      <c r="AD19" s="9">
        <v>240</v>
      </c>
      <c r="AE19" s="9">
        <f>AC19*AD19</f>
        <v>72</v>
      </c>
      <c r="AF19" s="24"/>
    </row>
    <row r="20" spans="1:32" s="12" customFormat="1" ht="54.95" customHeight="1">
      <c r="A20" s="56"/>
      <c r="B20" s="56"/>
      <c r="C20" s="9"/>
      <c r="D20" s="9"/>
      <c r="E20" s="10"/>
      <c r="F20" s="9"/>
      <c r="G20" s="9"/>
      <c r="H20" s="56"/>
      <c r="I20" s="9"/>
      <c r="J20" s="9"/>
      <c r="K20" s="10"/>
      <c r="L20" s="9"/>
      <c r="M20" s="9"/>
      <c r="N20" s="56"/>
      <c r="O20" s="9"/>
      <c r="P20" s="9"/>
      <c r="Q20" s="10"/>
      <c r="R20" s="9"/>
      <c r="S20" s="9"/>
      <c r="T20" s="56"/>
      <c r="U20" s="9"/>
      <c r="V20" s="9"/>
      <c r="W20" s="9"/>
      <c r="X20" s="9"/>
      <c r="Y20" s="9"/>
      <c r="Z20" s="56"/>
      <c r="AA20" s="9" t="s">
        <v>211</v>
      </c>
      <c r="AB20" s="9" t="s">
        <v>88</v>
      </c>
      <c r="AC20" s="10" t="s">
        <v>47</v>
      </c>
      <c r="AD20" s="9"/>
      <c r="AE20" s="9"/>
      <c r="AF20" s="24"/>
    </row>
    <row r="21" spans="1:32" s="12" customFormat="1" ht="54.95" customHeight="1">
      <c r="A21" s="56"/>
      <c r="B21" s="56"/>
      <c r="C21" s="9"/>
      <c r="D21" s="9"/>
      <c r="E21" s="10"/>
      <c r="F21" s="9"/>
      <c r="G21" s="9"/>
      <c r="H21" s="56"/>
      <c r="I21" s="9"/>
      <c r="J21" s="9"/>
      <c r="K21" s="10"/>
      <c r="L21" s="9"/>
      <c r="M21" s="9"/>
      <c r="N21" s="56"/>
      <c r="O21" s="9"/>
      <c r="P21" s="9"/>
      <c r="Q21" s="10"/>
      <c r="R21" s="9"/>
      <c r="S21" s="9"/>
      <c r="T21" s="56"/>
      <c r="U21" s="9"/>
      <c r="V21" s="9"/>
      <c r="W21" s="10"/>
      <c r="X21" s="9"/>
      <c r="Y21" s="9"/>
      <c r="Z21" s="56"/>
      <c r="AA21" s="9"/>
      <c r="AB21" s="9"/>
      <c r="AC21" s="10"/>
      <c r="AD21" s="9"/>
      <c r="AE21" s="9"/>
      <c r="AF21" s="24"/>
    </row>
    <row r="22" spans="1:32" s="12" customFormat="1" ht="54.95" customHeight="1">
      <c r="A22" s="56"/>
      <c r="B22" s="56"/>
      <c r="C22" s="9"/>
      <c r="D22" s="9"/>
      <c r="E22" s="10"/>
      <c r="F22" s="9"/>
      <c r="G22" s="9"/>
      <c r="H22" s="56"/>
      <c r="I22" s="9"/>
      <c r="J22" s="9"/>
      <c r="K22" s="10"/>
      <c r="L22" s="9"/>
      <c r="M22" s="9"/>
      <c r="N22" s="56"/>
      <c r="O22" s="9"/>
      <c r="P22" s="9"/>
      <c r="Q22" s="9"/>
      <c r="R22" s="9"/>
      <c r="S22" s="9"/>
      <c r="T22" s="56"/>
      <c r="U22" s="9"/>
      <c r="V22" s="9"/>
      <c r="W22" s="10"/>
      <c r="X22" s="9"/>
      <c r="Y22" s="9"/>
      <c r="Z22" s="56"/>
      <c r="AA22" s="9"/>
      <c r="AB22" s="9"/>
      <c r="AC22" s="10"/>
      <c r="AD22" s="9"/>
      <c r="AE22" s="9"/>
    </row>
    <row r="23" spans="1:32" s="12" customFormat="1" ht="54.95" customHeight="1">
      <c r="A23" s="56" t="s">
        <v>20</v>
      </c>
      <c r="B23" s="56" t="s">
        <v>21</v>
      </c>
      <c r="C23" s="9" t="s">
        <v>42</v>
      </c>
      <c r="D23" s="9" t="s">
        <v>48</v>
      </c>
      <c r="E23" s="10" t="s">
        <v>47</v>
      </c>
      <c r="F23" s="9"/>
      <c r="G23" s="9"/>
      <c r="H23" s="56" t="s">
        <v>21</v>
      </c>
      <c r="I23" s="9" t="s">
        <v>42</v>
      </c>
      <c r="J23" s="9" t="s">
        <v>48</v>
      </c>
      <c r="K23" s="10" t="s">
        <v>47</v>
      </c>
      <c r="L23" s="9"/>
      <c r="M23" s="9"/>
      <c r="N23" s="56" t="s">
        <v>21</v>
      </c>
      <c r="O23" s="9" t="s">
        <v>42</v>
      </c>
      <c r="P23" s="9" t="s">
        <v>48</v>
      </c>
      <c r="Q23" s="10" t="s">
        <v>47</v>
      </c>
      <c r="R23" s="9"/>
      <c r="S23" s="9"/>
      <c r="T23" s="56"/>
      <c r="U23" s="9"/>
      <c r="V23" s="9"/>
      <c r="W23" s="10"/>
      <c r="X23" s="9"/>
      <c r="Y23" s="9"/>
      <c r="Z23" s="56" t="s">
        <v>21</v>
      </c>
      <c r="AA23" s="9" t="s">
        <v>42</v>
      </c>
      <c r="AB23" s="9" t="s">
        <v>48</v>
      </c>
      <c r="AC23" s="10" t="s">
        <v>47</v>
      </c>
      <c r="AD23" s="9"/>
      <c r="AE23" s="9"/>
    </row>
    <row r="24" spans="1:32" s="12" customFormat="1" ht="54.95" customHeight="1">
      <c r="A24" s="56"/>
      <c r="B24" s="56"/>
      <c r="C24" s="9" t="s">
        <v>97</v>
      </c>
      <c r="D24" s="9" t="s">
        <v>46</v>
      </c>
      <c r="E24" s="10" t="s">
        <v>47</v>
      </c>
      <c r="F24" s="9"/>
      <c r="G24" s="9"/>
      <c r="H24" s="56"/>
      <c r="I24" s="9" t="s">
        <v>96</v>
      </c>
      <c r="J24" s="9" t="s">
        <v>46</v>
      </c>
      <c r="K24" s="10" t="s">
        <v>47</v>
      </c>
      <c r="L24" s="9"/>
      <c r="M24" s="9"/>
      <c r="N24" s="56"/>
      <c r="O24" s="9" t="s">
        <v>178</v>
      </c>
      <c r="P24" s="9" t="s">
        <v>98</v>
      </c>
      <c r="Q24" s="10" t="s">
        <v>47</v>
      </c>
      <c r="R24" s="9"/>
      <c r="S24" s="9"/>
      <c r="T24" s="56"/>
      <c r="U24" s="9"/>
      <c r="V24" s="9"/>
      <c r="W24" s="10"/>
      <c r="X24" s="9"/>
      <c r="Y24" s="9"/>
      <c r="Z24" s="56"/>
      <c r="AA24" s="9" t="s">
        <v>179</v>
      </c>
      <c r="AB24" s="9" t="s">
        <v>46</v>
      </c>
      <c r="AC24" s="10" t="s">
        <v>47</v>
      </c>
      <c r="AD24" s="9"/>
      <c r="AE24" s="9"/>
    </row>
    <row r="25" spans="1:32" s="12" customFormat="1" ht="54.95" customHeight="1">
      <c r="A25" s="56" t="s">
        <v>173</v>
      </c>
      <c r="B25" s="56" t="s">
        <v>186</v>
      </c>
      <c r="C25" s="9" t="s">
        <v>174</v>
      </c>
      <c r="D25" s="9" t="s">
        <v>138</v>
      </c>
      <c r="E25" s="10" t="s">
        <v>47</v>
      </c>
      <c r="F25" s="9"/>
      <c r="G25" s="9"/>
      <c r="H25" s="56" t="s">
        <v>180</v>
      </c>
      <c r="I25" s="9" t="s">
        <v>181</v>
      </c>
      <c r="J25" s="9" t="s">
        <v>85</v>
      </c>
      <c r="K25" s="10" t="s">
        <v>47</v>
      </c>
      <c r="L25" s="9"/>
      <c r="M25" s="9"/>
      <c r="N25" s="56" t="s">
        <v>29</v>
      </c>
      <c r="O25" s="9" t="s">
        <v>35</v>
      </c>
      <c r="P25" s="9" t="s">
        <v>51</v>
      </c>
      <c r="Q25" s="10" t="s">
        <v>47</v>
      </c>
      <c r="R25" s="9"/>
      <c r="S25" s="9"/>
      <c r="T25" s="56" t="s">
        <v>194</v>
      </c>
      <c r="U25" s="9" t="s">
        <v>115</v>
      </c>
      <c r="V25" s="9" t="s">
        <v>214</v>
      </c>
      <c r="W25" s="10" t="s">
        <v>47</v>
      </c>
      <c r="X25" s="9"/>
      <c r="Y25" s="9"/>
      <c r="Z25" s="56" t="s">
        <v>34</v>
      </c>
      <c r="AA25" s="9" t="s">
        <v>175</v>
      </c>
      <c r="AB25" s="9" t="s">
        <v>209</v>
      </c>
      <c r="AC25" s="10" t="s">
        <v>47</v>
      </c>
      <c r="AD25" s="9"/>
      <c r="AE25" s="9"/>
    </row>
    <row r="26" spans="1:32" s="12" customFormat="1" ht="54.95" customHeight="1">
      <c r="A26" s="56"/>
      <c r="B26" s="56"/>
      <c r="C26" s="9" t="s">
        <v>95</v>
      </c>
      <c r="D26" s="9" t="s">
        <v>51</v>
      </c>
      <c r="E26" s="10" t="s">
        <v>47</v>
      </c>
      <c r="F26" s="9"/>
      <c r="G26" s="9"/>
      <c r="H26" s="56"/>
      <c r="I26" s="9" t="s">
        <v>136</v>
      </c>
      <c r="J26" s="9" t="s">
        <v>54</v>
      </c>
      <c r="K26" s="10" t="s">
        <v>47</v>
      </c>
      <c r="L26" s="9"/>
      <c r="M26" s="9"/>
      <c r="N26" s="56"/>
      <c r="O26" s="9" t="s">
        <v>60</v>
      </c>
      <c r="P26" s="9" t="s">
        <v>85</v>
      </c>
      <c r="Q26" s="10" t="s">
        <v>47</v>
      </c>
      <c r="R26" s="9"/>
      <c r="S26" s="9"/>
      <c r="T26" s="56"/>
      <c r="U26" s="9" t="s">
        <v>35</v>
      </c>
      <c r="V26" s="9" t="s">
        <v>51</v>
      </c>
      <c r="W26" s="10" t="s">
        <v>47</v>
      </c>
      <c r="X26" s="9"/>
      <c r="Y26" s="9"/>
      <c r="Z26" s="56"/>
      <c r="AA26" s="9" t="s">
        <v>44</v>
      </c>
      <c r="AB26" s="9" t="s">
        <v>50</v>
      </c>
      <c r="AC26" s="10" t="s">
        <v>47</v>
      </c>
      <c r="AD26" s="9"/>
      <c r="AE26" s="9"/>
    </row>
    <row r="27" spans="1:32" s="12" customFormat="1" ht="54.95" customHeight="1">
      <c r="A27" s="56"/>
      <c r="B27" s="56"/>
      <c r="C27" s="9"/>
      <c r="D27" s="9"/>
      <c r="E27" s="10"/>
      <c r="F27" s="9"/>
      <c r="G27" s="9"/>
      <c r="H27" s="56"/>
      <c r="I27" s="9" t="s">
        <v>129</v>
      </c>
      <c r="J27" s="9" t="s">
        <v>78</v>
      </c>
      <c r="K27" s="10" t="s">
        <v>47</v>
      </c>
      <c r="L27" s="9"/>
      <c r="M27" s="9"/>
      <c r="N27" s="56"/>
      <c r="O27" s="9" t="s">
        <v>189</v>
      </c>
      <c r="P27" s="9" t="s">
        <v>110</v>
      </c>
      <c r="Q27" s="13">
        <v>1</v>
      </c>
      <c r="R27" s="9">
        <v>130</v>
      </c>
      <c r="S27" s="9">
        <f>Q27*R27</f>
        <v>130</v>
      </c>
      <c r="T27" s="56"/>
      <c r="U27" s="9" t="s">
        <v>107</v>
      </c>
      <c r="V27" s="9" t="s">
        <v>110</v>
      </c>
      <c r="W27" s="13">
        <v>1</v>
      </c>
      <c r="X27" s="9">
        <v>114</v>
      </c>
      <c r="Y27" s="9">
        <f>W27*X27</f>
        <v>114</v>
      </c>
      <c r="Z27" s="56"/>
      <c r="AA27" s="9" t="s">
        <v>176</v>
      </c>
      <c r="AB27" s="9" t="s">
        <v>49</v>
      </c>
      <c r="AC27" s="10" t="s">
        <v>47</v>
      </c>
      <c r="AD27" s="9"/>
      <c r="AE27" s="9"/>
    </row>
    <row r="28" spans="1:32" s="12" customFormat="1" ht="54.95" customHeight="1">
      <c r="A28" s="56"/>
      <c r="B28" s="56"/>
      <c r="C28" s="9"/>
      <c r="D28" s="9"/>
      <c r="E28" s="10"/>
      <c r="F28" s="9"/>
      <c r="G28" s="9"/>
      <c r="H28" s="56"/>
      <c r="I28" s="9"/>
      <c r="J28" s="9"/>
      <c r="K28" s="10"/>
      <c r="L28" s="9"/>
      <c r="M28" s="9"/>
      <c r="N28" s="56"/>
      <c r="O28" s="9"/>
      <c r="P28" s="9"/>
      <c r="Q28" s="10"/>
      <c r="R28" s="9"/>
      <c r="S28" s="9"/>
      <c r="T28" s="56"/>
      <c r="U28" s="9" t="s">
        <v>104</v>
      </c>
      <c r="V28" s="9" t="s">
        <v>91</v>
      </c>
      <c r="W28" s="10" t="s">
        <v>47</v>
      </c>
      <c r="X28" s="9"/>
      <c r="Y28" s="9"/>
      <c r="Z28" s="56"/>
      <c r="AA28" s="9"/>
      <c r="AB28" s="9"/>
      <c r="AC28" s="10"/>
      <c r="AD28" s="9"/>
      <c r="AE28" s="9"/>
    </row>
    <row r="29" spans="1:32" s="12" customFormat="1" ht="54.95" customHeight="1">
      <c r="A29" s="56"/>
      <c r="B29" s="56"/>
      <c r="C29" s="9"/>
      <c r="D29" s="9"/>
      <c r="E29" s="10"/>
      <c r="F29" s="9"/>
      <c r="G29" s="9"/>
      <c r="H29" s="56"/>
      <c r="I29" s="9"/>
      <c r="J29" s="9"/>
      <c r="K29" s="10"/>
      <c r="L29" s="9"/>
      <c r="M29" s="9"/>
      <c r="N29" s="56"/>
      <c r="O29" s="9"/>
      <c r="P29" s="9"/>
      <c r="Q29" s="10"/>
      <c r="R29" s="9"/>
      <c r="S29" s="9"/>
      <c r="T29" s="56"/>
      <c r="U29" s="9" t="s">
        <v>141</v>
      </c>
      <c r="V29" s="9" t="s">
        <v>140</v>
      </c>
      <c r="W29" s="10" t="s">
        <v>47</v>
      </c>
      <c r="X29" s="9"/>
      <c r="Y29" s="9"/>
      <c r="Z29" s="56"/>
      <c r="AA29" s="9"/>
      <c r="AB29" s="9"/>
      <c r="AC29" s="10"/>
      <c r="AD29" s="9"/>
      <c r="AE29" s="9"/>
    </row>
    <row r="30" spans="1:32" s="12" customFormat="1" ht="54.95" customHeight="1">
      <c r="A30" s="56"/>
      <c r="B30" s="56"/>
      <c r="C30" s="9"/>
      <c r="D30" s="9"/>
      <c r="E30" s="10"/>
      <c r="F30" s="9"/>
      <c r="G30" s="9"/>
      <c r="H30" s="56"/>
      <c r="I30" s="9"/>
      <c r="J30" s="9"/>
      <c r="K30" s="10"/>
      <c r="L30" s="9"/>
      <c r="M30" s="9"/>
      <c r="N30" s="56"/>
      <c r="O30" s="9"/>
      <c r="P30" s="9"/>
      <c r="Q30" s="10"/>
      <c r="R30" s="9"/>
      <c r="S30" s="9"/>
      <c r="T30" s="56"/>
      <c r="U30" s="9"/>
      <c r="V30" s="9"/>
      <c r="W30" s="9"/>
      <c r="X30" s="9"/>
      <c r="Y30" s="9"/>
      <c r="Z30" s="56"/>
      <c r="AA30" s="9"/>
      <c r="AB30" s="9"/>
      <c r="AC30" s="10"/>
      <c r="AD30" s="9"/>
      <c r="AE30" s="9"/>
    </row>
    <row r="31" spans="1:32" s="12" customFormat="1" ht="54.95" customHeight="1">
      <c r="A31" s="56"/>
      <c r="B31" s="56"/>
      <c r="C31" s="9"/>
      <c r="D31" s="9"/>
      <c r="E31" s="10"/>
      <c r="F31" s="9"/>
      <c r="G31" s="9"/>
      <c r="H31" s="56"/>
      <c r="I31" s="9"/>
      <c r="J31" s="9"/>
      <c r="K31" s="10"/>
      <c r="L31" s="9"/>
      <c r="M31" s="9"/>
      <c r="N31" s="56"/>
      <c r="O31" s="9"/>
      <c r="P31" s="9"/>
      <c r="Q31" s="10"/>
      <c r="R31" s="9"/>
      <c r="S31" s="9"/>
      <c r="T31" s="56"/>
      <c r="U31" s="9"/>
      <c r="V31" s="9"/>
      <c r="W31" s="10"/>
      <c r="X31" s="9"/>
      <c r="Y31" s="9"/>
      <c r="Z31" s="56"/>
      <c r="AA31" s="9"/>
      <c r="AB31" s="9"/>
      <c r="AC31" s="10"/>
      <c r="AD31" s="9"/>
      <c r="AE31" s="9"/>
    </row>
    <row r="32" spans="1:32" s="12" customFormat="1" ht="54.95" customHeight="1">
      <c r="A32" s="25" t="s">
        <v>75</v>
      </c>
      <c r="B32" s="25"/>
      <c r="C32" s="9"/>
      <c r="D32" s="9"/>
      <c r="E32" s="10"/>
      <c r="F32" s="9"/>
      <c r="G32" s="9"/>
      <c r="H32" s="25" t="s">
        <v>75</v>
      </c>
      <c r="I32" s="9" t="s">
        <v>130</v>
      </c>
      <c r="J32" s="9" t="s">
        <v>131</v>
      </c>
      <c r="K32" s="10" t="s">
        <v>47</v>
      </c>
      <c r="L32" s="9"/>
      <c r="M32" s="9"/>
      <c r="N32" s="25"/>
      <c r="O32" s="9"/>
      <c r="P32" s="9"/>
      <c r="Q32" s="10"/>
      <c r="R32" s="9"/>
      <c r="S32" s="9"/>
      <c r="T32" s="25" t="s">
        <v>75</v>
      </c>
      <c r="U32" s="9" t="s">
        <v>132</v>
      </c>
      <c r="V32" s="9" t="s">
        <v>133</v>
      </c>
      <c r="W32" s="10" t="s">
        <v>47</v>
      </c>
      <c r="X32" s="9"/>
      <c r="Y32" s="9"/>
      <c r="Z32" s="25"/>
      <c r="AA32" s="9"/>
      <c r="AB32" s="9"/>
      <c r="AC32" s="10"/>
      <c r="AD32" s="9"/>
      <c r="AE32" s="9"/>
    </row>
    <row r="33" spans="1:34" s="12" customFormat="1" ht="45" customHeight="1">
      <c r="A33" s="25"/>
      <c r="B33" s="25"/>
      <c r="C33" s="27" t="s">
        <v>10</v>
      </c>
      <c r="D33" s="62" t="s">
        <v>11</v>
      </c>
      <c r="E33" s="62"/>
      <c r="F33" s="9"/>
      <c r="G33" s="9"/>
      <c r="H33" s="25"/>
      <c r="I33" s="27" t="s">
        <v>10</v>
      </c>
      <c r="J33" s="62" t="s">
        <v>11</v>
      </c>
      <c r="K33" s="62"/>
      <c r="L33" s="9"/>
      <c r="M33" s="9"/>
      <c r="N33" s="25"/>
      <c r="O33" s="27" t="s">
        <v>10</v>
      </c>
      <c r="P33" s="62" t="s">
        <v>11</v>
      </c>
      <c r="Q33" s="62"/>
      <c r="R33" s="9"/>
      <c r="S33" s="9"/>
      <c r="T33" s="25"/>
      <c r="U33" s="27" t="s">
        <v>10</v>
      </c>
      <c r="V33" s="62" t="s">
        <v>11</v>
      </c>
      <c r="W33" s="62"/>
      <c r="X33" s="9"/>
      <c r="Y33" s="9"/>
      <c r="Z33" s="25"/>
      <c r="AA33" s="27" t="s">
        <v>10</v>
      </c>
      <c r="AB33" s="62" t="s">
        <v>11</v>
      </c>
      <c r="AC33" s="62"/>
      <c r="AD33" s="9"/>
      <c r="AE33" s="9"/>
    </row>
    <row r="34" spans="1:34" s="19" customFormat="1" ht="25.35" customHeight="1">
      <c r="A34" s="42" t="s">
        <v>12</v>
      </c>
      <c r="B34" s="43"/>
      <c r="C34" s="40" t="s">
        <v>13</v>
      </c>
      <c r="D34" s="41"/>
      <c r="E34" s="15">
        <v>5.7</v>
      </c>
      <c r="F34" s="16"/>
      <c r="G34" s="16"/>
      <c r="H34" s="48"/>
      <c r="I34" s="40" t="s">
        <v>13</v>
      </c>
      <c r="J34" s="41"/>
      <c r="K34" s="15">
        <v>5.8</v>
      </c>
      <c r="L34" s="16"/>
      <c r="M34" s="16"/>
      <c r="N34" s="48"/>
      <c r="O34" s="40" t="s">
        <v>13</v>
      </c>
      <c r="P34" s="41"/>
      <c r="Q34" s="17">
        <v>5.7</v>
      </c>
      <c r="R34" s="18"/>
      <c r="S34" s="18"/>
      <c r="T34" s="48"/>
      <c r="U34" s="40" t="s">
        <v>13</v>
      </c>
      <c r="V34" s="41"/>
      <c r="W34" s="17">
        <v>5.6</v>
      </c>
      <c r="X34" s="18"/>
      <c r="Y34" s="18"/>
      <c r="Z34" s="48"/>
      <c r="AA34" s="40" t="s">
        <v>13</v>
      </c>
      <c r="AB34" s="41"/>
      <c r="AC34" s="17">
        <v>6.8</v>
      </c>
      <c r="AD34" s="18"/>
      <c r="AE34" s="18"/>
      <c r="AF34" s="53" t="e">
        <f>#REF!/5/28</f>
        <v>#REF!</v>
      </c>
      <c r="AG34" s="54"/>
      <c r="AH34" s="54"/>
    </row>
    <row r="35" spans="1:34" s="19" customFormat="1" ht="25.35" customHeight="1">
      <c r="A35" s="44"/>
      <c r="B35" s="45"/>
      <c r="C35" s="40" t="s">
        <v>14</v>
      </c>
      <c r="D35" s="41"/>
      <c r="E35" s="15">
        <v>3.4</v>
      </c>
      <c r="F35" s="16"/>
      <c r="G35" s="16"/>
      <c r="H35" s="49"/>
      <c r="I35" s="40" t="s">
        <v>14</v>
      </c>
      <c r="J35" s="41"/>
      <c r="K35" s="15">
        <v>2.7</v>
      </c>
      <c r="L35" s="16"/>
      <c r="M35" s="16"/>
      <c r="N35" s="49"/>
      <c r="O35" s="40" t="s">
        <v>14</v>
      </c>
      <c r="P35" s="41"/>
      <c r="Q35" s="17">
        <v>3</v>
      </c>
      <c r="R35" s="18"/>
      <c r="S35" s="18"/>
      <c r="T35" s="49"/>
      <c r="U35" s="40" t="s">
        <v>14</v>
      </c>
      <c r="V35" s="41"/>
      <c r="W35" s="17">
        <v>3.4</v>
      </c>
      <c r="X35" s="18"/>
      <c r="Y35" s="18"/>
      <c r="Z35" s="49"/>
      <c r="AA35" s="40" t="s">
        <v>14</v>
      </c>
      <c r="AB35" s="41"/>
      <c r="AC35" s="17">
        <v>2.1</v>
      </c>
      <c r="AD35" s="18"/>
      <c r="AE35" s="18"/>
      <c r="AF35" s="53"/>
      <c r="AG35" s="54"/>
      <c r="AH35" s="54"/>
    </row>
    <row r="36" spans="1:34" s="19" customFormat="1" ht="25.35" customHeight="1">
      <c r="A36" s="44"/>
      <c r="B36" s="45"/>
      <c r="C36" s="40" t="s">
        <v>15</v>
      </c>
      <c r="D36" s="41"/>
      <c r="E36" s="15">
        <v>1</v>
      </c>
      <c r="F36" s="16"/>
      <c r="G36" s="16"/>
      <c r="H36" s="49"/>
      <c r="I36" s="40" t="s">
        <v>15</v>
      </c>
      <c r="J36" s="41"/>
      <c r="K36" s="15">
        <v>1.3</v>
      </c>
      <c r="L36" s="16"/>
      <c r="M36" s="16"/>
      <c r="N36" s="49"/>
      <c r="O36" s="40" t="s">
        <v>15</v>
      </c>
      <c r="P36" s="41"/>
      <c r="Q36" s="17">
        <v>1.7</v>
      </c>
      <c r="R36" s="18"/>
      <c r="S36" s="18"/>
      <c r="T36" s="49"/>
      <c r="U36" s="40" t="s">
        <v>15</v>
      </c>
      <c r="V36" s="41"/>
      <c r="W36" s="17">
        <v>1</v>
      </c>
      <c r="X36" s="18"/>
      <c r="Y36" s="18"/>
      <c r="Z36" s="49"/>
      <c r="AA36" s="40" t="s">
        <v>15</v>
      </c>
      <c r="AB36" s="41"/>
      <c r="AC36" s="17">
        <v>1.8</v>
      </c>
      <c r="AD36" s="18"/>
      <c r="AE36" s="18"/>
    </row>
    <row r="37" spans="1:34" s="19" customFormat="1" ht="25.35" customHeight="1">
      <c r="A37" s="44"/>
      <c r="B37" s="45"/>
      <c r="C37" s="40" t="s">
        <v>16</v>
      </c>
      <c r="D37" s="41"/>
      <c r="E37" s="15"/>
      <c r="F37" s="16"/>
      <c r="G37" s="16"/>
      <c r="H37" s="49"/>
      <c r="I37" s="40" t="s">
        <v>16</v>
      </c>
      <c r="J37" s="41"/>
      <c r="K37" s="15">
        <v>1</v>
      </c>
      <c r="L37" s="16"/>
      <c r="M37" s="16"/>
      <c r="N37" s="49"/>
      <c r="O37" s="40" t="s">
        <v>16</v>
      </c>
      <c r="P37" s="41"/>
      <c r="Q37" s="17"/>
      <c r="R37" s="18"/>
      <c r="S37" s="18"/>
      <c r="T37" s="49"/>
      <c r="U37" s="40" t="s">
        <v>16</v>
      </c>
      <c r="V37" s="41"/>
      <c r="W37" s="17">
        <v>1</v>
      </c>
      <c r="X37" s="18"/>
      <c r="Y37" s="18"/>
      <c r="Z37" s="49"/>
      <c r="AA37" s="40" t="s">
        <v>16</v>
      </c>
      <c r="AB37" s="41"/>
      <c r="AC37" s="17"/>
      <c r="AD37" s="18"/>
      <c r="AE37" s="18"/>
    </row>
    <row r="38" spans="1:34" s="19" customFormat="1" ht="25.35" customHeight="1">
      <c r="A38" s="44"/>
      <c r="B38" s="45"/>
      <c r="C38" s="40" t="s">
        <v>17</v>
      </c>
      <c r="D38" s="41"/>
      <c r="E38" s="15">
        <v>3.5</v>
      </c>
      <c r="F38" s="16"/>
      <c r="G38" s="16"/>
      <c r="H38" s="49"/>
      <c r="I38" s="40" t="s">
        <v>17</v>
      </c>
      <c r="J38" s="41"/>
      <c r="K38" s="17">
        <v>3</v>
      </c>
      <c r="L38" s="16"/>
      <c r="M38" s="16"/>
      <c r="N38" s="49"/>
      <c r="O38" s="40" t="s">
        <v>17</v>
      </c>
      <c r="P38" s="41"/>
      <c r="Q38" s="17">
        <v>3</v>
      </c>
      <c r="R38" s="18"/>
      <c r="S38" s="18"/>
      <c r="T38" s="49"/>
      <c r="U38" s="40" t="s">
        <v>17</v>
      </c>
      <c r="V38" s="41"/>
      <c r="W38" s="17">
        <v>3</v>
      </c>
      <c r="X38" s="18"/>
      <c r="Y38" s="18"/>
      <c r="Z38" s="49"/>
      <c r="AA38" s="40" t="s">
        <v>17</v>
      </c>
      <c r="AB38" s="41"/>
      <c r="AC38" s="17">
        <v>2.9</v>
      </c>
      <c r="AD38" s="18"/>
      <c r="AE38" s="18"/>
    </row>
    <row r="39" spans="1:34" s="19" customFormat="1" ht="30" customHeight="1">
      <c r="A39" s="46"/>
      <c r="B39" s="47"/>
      <c r="C39" s="40" t="s">
        <v>18</v>
      </c>
      <c r="D39" s="41"/>
      <c r="E39" s="20">
        <f>E34*70+E35*75+E36*25+E37*60+E38*45</f>
        <v>836.5</v>
      </c>
      <c r="F39" s="16"/>
      <c r="G39" s="16"/>
      <c r="H39" s="50"/>
      <c r="I39" s="40" t="s">
        <v>18</v>
      </c>
      <c r="J39" s="41"/>
      <c r="K39" s="20">
        <f>K34*70+K35*75+K36*25+K37*60+K38*45</f>
        <v>836</v>
      </c>
      <c r="L39" s="16"/>
      <c r="M39" s="16"/>
      <c r="N39" s="50"/>
      <c r="O39" s="40" t="s">
        <v>18</v>
      </c>
      <c r="P39" s="41"/>
      <c r="Q39" s="20">
        <f>Q34*70+Q35*75+Q36*25+Q37*150+Q38*45</f>
        <v>801.5</v>
      </c>
      <c r="R39" s="16"/>
      <c r="S39" s="16"/>
      <c r="T39" s="50"/>
      <c r="U39" s="40" t="s">
        <v>18</v>
      </c>
      <c r="V39" s="41"/>
      <c r="W39" s="20">
        <f>W34*70+W35*75+W36*25+W37*60+W38*45</f>
        <v>867</v>
      </c>
      <c r="X39" s="16"/>
      <c r="Y39" s="16"/>
      <c r="Z39" s="50"/>
      <c r="AA39" s="40" t="s">
        <v>18</v>
      </c>
      <c r="AB39" s="41"/>
      <c r="AC39" s="20">
        <f>AC34*70+AC35*75+AC36*25+AC37*60+AC38*45</f>
        <v>809</v>
      </c>
      <c r="AD39" s="16"/>
      <c r="AE39" s="16"/>
    </row>
    <row r="40" spans="1:34" s="21" customFormat="1" ht="30" customHeight="1">
      <c r="A40" s="39" t="s">
        <v>221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34" ht="30" customHeight="1">
      <c r="S41" s="3"/>
    </row>
    <row r="42" spans="1:34" ht="30" customHeight="1"/>
    <row r="43" spans="1:34" ht="30" customHeight="1"/>
    <row r="44" spans="1:34" ht="30" customHeight="1"/>
    <row r="45" spans="1:34" ht="30" customHeight="1"/>
  </sheetData>
  <mergeCells count="110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B33:AC33"/>
    <mergeCell ref="AF34:AH35"/>
    <mergeCell ref="C35:D35"/>
    <mergeCell ref="I35:J35"/>
    <mergeCell ref="O35:P35"/>
    <mergeCell ref="U35:V35"/>
    <mergeCell ref="AA35:AB35"/>
    <mergeCell ref="A25:A31"/>
    <mergeCell ref="B25:B31"/>
    <mergeCell ref="H25:H31"/>
    <mergeCell ref="N25:N31"/>
    <mergeCell ref="T25:T31"/>
    <mergeCell ref="Z25:Z31"/>
    <mergeCell ref="I34:J34"/>
    <mergeCell ref="N34:N39"/>
    <mergeCell ref="O34:P34"/>
    <mergeCell ref="T34:T39"/>
    <mergeCell ref="U34:V34"/>
    <mergeCell ref="O36:P36"/>
    <mergeCell ref="U36:V36"/>
    <mergeCell ref="D33:E33"/>
    <mergeCell ref="J33:K33"/>
    <mergeCell ref="P33:Q33"/>
    <mergeCell ref="V33:W33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C40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  <mergeCell ref="C36:D36"/>
    <mergeCell ref="I36:J36"/>
    <mergeCell ref="C34:D34"/>
    <mergeCell ref="H34:H39"/>
  </mergeCells>
  <phoneticPr fontId="4" type="noConversion"/>
  <printOptions horizontalCentered="1" verticalCentered="1"/>
  <pageMargins left="0" right="0" top="0" bottom="0" header="0.23622047244094491" footer="0"/>
  <pageSetup paperSize="9" scale="2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9-週</vt:lpstr>
      <vt:lpstr>9-素</vt:lpstr>
      <vt:lpstr>'9-素'!Print_Area</vt:lpstr>
      <vt:lpstr>'9-週'!Print_Area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2021-10-21T05:20:54Z</cp:lastPrinted>
  <dcterms:created xsi:type="dcterms:W3CDTF">2021-09-15T06:27:14Z</dcterms:created>
  <dcterms:modified xsi:type="dcterms:W3CDTF">2021-10-22T05:17:18Z</dcterms:modified>
</cp:coreProperties>
</file>