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-15" yWindow="-15" windowWidth="10650" windowHeight="8625"/>
  </bookViews>
  <sheets>
    <sheet name="7-週 " sheetId="18" r:id="rId1"/>
    <sheet name="7-素 " sheetId="19" r:id="rId2"/>
    <sheet name="8" sheetId="12" state="hidden" r:id="rId3"/>
  </sheets>
  <definedNames>
    <definedName name="_xlnm.Print_Area" localSheetId="1">'7-素 '!$A$1:$W$41</definedName>
    <definedName name="_xlnm.Print_Area" localSheetId="0">'7-週 '!$A$1:$W$46</definedName>
    <definedName name="_xlnm.Print_Area" localSheetId="2">'8'!$A$1:$AE$43</definedName>
  </definedNames>
  <calcPr calcId="162913"/>
</workbook>
</file>

<file path=xl/calcChain.xml><?xml version="1.0" encoding="utf-8"?>
<calcChain xmlns="http://schemas.openxmlformats.org/spreadsheetml/2006/main">
  <c r="W40" i="19" l="1"/>
  <c r="S40" i="19"/>
  <c r="O40" i="19"/>
  <c r="K40" i="19"/>
  <c r="E40" i="19"/>
  <c r="I3" i="19"/>
  <c r="M3" i="19" s="1"/>
  <c r="Q3" i="19" s="1"/>
  <c r="U3" i="19" s="1"/>
  <c r="H2" i="19"/>
  <c r="L2" i="19" s="1"/>
  <c r="P2" i="19" s="1"/>
  <c r="T2" i="19" s="1"/>
  <c r="W44" i="18"/>
  <c r="S44" i="18"/>
  <c r="O44" i="18"/>
  <c r="K44" i="18"/>
  <c r="E44" i="18"/>
  <c r="I3" i="18"/>
  <c r="M3" i="18" s="1"/>
  <c r="Q3" i="18" s="1"/>
  <c r="U3" i="18" s="1"/>
  <c r="H2" i="18"/>
  <c r="L2" i="18" s="1"/>
  <c r="P2" i="18" s="1"/>
  <c r="T2" i="18" s="1"/>
  <c r="X35" i="19" l="1"/>
  <c r="X39" i="18"/>
  <c r="AC41" i="12" l="1"/>
  <c r="W41" i="12"/>
  <c r="Q41" i="12"/>
  <c r="K41" i="12"/>
  <c r="E41" i="12"/>
  <c r="AA35" i="12"/>
  <c r="U35" i="12"/>
  <c r="O35" i="12"/>
  <c r="I35" i="12"/>
  <c r="C35" i="12"/>
  <c r="I3" i="12"/>
  <c r="O3" i="12" s="1"/>
  <c r="U3" i="12" s="1"/>
  <c r="AA3" i="12" s="1"/>
  <c r="H2" i="12"/>
  <c r="N2" i="12" s="1"/>
  <c r="T2" i="12" s="1"/>
  <c r="Z2" i="12" s="1"/>
  <c r="AF35" i="12" l="1"/>
  <c r="AF36" i="12" s="1"/>
</calcChain>
</file>

<file path=xl/sharedStrings.xml><?xml version="1.0" encoding="utf-8"?>
<sst xmlns="http://schemas.openxmlformats.org/spreadsheetml/2006/main" count="666" uniqueCount="203">
  <si>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</si>
  <si>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</si>
  <si>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</si>
  <si>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</si>
  <si>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</si>
  <si>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</si>
  <si>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</si>
  <si>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</si>
  <si>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青菜</t>
    <phoneticPr fontId="4" type="noConversion"/>
  </si>
  <si>
    <t>湯品</t>
    <phoneticPr fontId="4" type="noConversion"/>
  </si>
  <si>
    <t>水果</t>
    <phoneticPr fontId="4" type="noConversion"/>
  </si>
  <si>
    <t>三章一Q</t>
    <phoneticPr fontId="4" type="noConversion"/>
  </si>
  <si>
    <t>符合</t>
    <phoneticPr fontId="4" type="noConversion"/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</si>
  <si>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</si>
  <si>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</si>
  <si>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</si>
  <si>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</si>
  <si>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</si>
  <si>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</si>
  <si>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</si>
  <si>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</si>
  <si>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</si>
  <si>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</si>
  <si>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</si>
  <si>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有機蔬菜</t>
  </si>
  <si>
    <t>糙米飯</t>
    <phoneticPr fontId="4" type="noConversion"/>
  </si>
  <si>
    <t>小米飯</t>
    <phoneticPr fontId="4" type="noConversion"/>
  </si>
  <si>
    <t>洋芋燉肉</t>
    <phoneticPr fontId="4" type="noConversion"/>
  </si>
  <si>
    <t>玉米炒蛋</t>
    <phoneticPr fontId="4" type="noConversion"/>
  </si>
  <si>
    <t>田園蔬菜湯</t>
    <phoneticPr fontId="4" type="noConversion"/>
  </si>
  <si>
    <t>京醬鴨肉</t>
    <phoneticPr fontId="4" type="noConversion"/>
  </si>
  <si>
    <t>星洲炒米粉</t>
    <phoneticPr fontId="4" type="noConversion"/>
  </si>
  <si>
    <t>醬燒雞翅</t>
    <phoneticPr fontId="4" type="noConversion"/>
  </si>
  <si>
    <t>肉骨茶湯</t>
    <phoneticPr fontId="4" type="noConversion"/>
  </si>
  <si>
    <t>香菇肉燥</t>
    <phoneticPr fontId="4" type="noConversion"/>
  </si>
  <si>
    <t>家常豆芽</t>
    <phoneticPr fontId="4" type="noConversion"/>
  </si>
  <si>
    <t>地瓜湯</t>
    <phoneticPr fontId="4" type="noConversion"/>
  </si>
  <si>
    <t>紅蘿蔔(QRC)</t>
  </si>
  <si>
    <t>10KG</t>
  </si>
  <si>
    <t>90KG</t>
  </si>
  <si>
    <t>絞蒜頭</t>
  </si>
  <si>
    <t>1.5KG</t>
  </si>
  <si>
    <t>15KG</t>
  </si>
  <si>
    <t>12KG</t>
  </si>
  <si>
    <t>金針菇(QRC)</t>
  </si>
  <si>
    <t>薑絲</t>
  </si>
  <si>
    <t>2包</t>
  </si>
  <si>
    <t>台糖(25K)</t>
  </si>
  <si>
    <t>150KG</t>
    <phoneticPr fontId="4" type="noConversion"/>
  </si>
  <si>
    <t>御圃</t>
  </si>
  <si>
    <t>木耳絲(QRC)</t>
    <phoneticPr fontId="4" type="noConversion"/>
  </si>
  <si>
    <t>共用</t>
    <phoneticPr fontId="4" type="noConversion"/>
  </si>
  <si>
    <t>薑絲</t>
    <phoneticPr fontId="4" type="noConversion"/>
  </si>
  <si>
    <t>安平蔥蒜行</t>
  </si>
  <si>
    <t>林太郎</t>
  </si>
  <si>
    <t>荃薪公司</t>
  </si>
  <si>
    <t>魏琮霖-大昌菌菇場</t>
  </si>
  <si>
    <t>黃啟閎-淞茂農場</t>
  </si>
  <si>
    <t>蔥</t>
  </si>
  <si>
    <t>3KG</t>
  </si>
  <si>
    <t>薑片</t>
  </si>
  <si>
    <t>洋蔥(進口)+</t>
  </si>
  <si>
    <t>25KG</t>
  </si>
  <si>
    <t>120KG</t>
  </si>
  <si>
    <t>40KG</t>
  </si>
  <si>
    <t>乾香菇絲</t>
  </si>
  <si>
    <t>2KG</t>
  </si>
  <si>
    <t>5KG</t>
  </si>
  <si>
    <t>70KG</t>
  </si>
  <si>
    <t>8KG</t>
  </si>
  <si>
    <t>木耳絲(QRC)</t>
  </si>
  <si>
    <t>45KG</t>
  </si>
  <si>
    <t>生香菇(QRC)</t>
  </si>
  <si>
    <t>枸杞(0.6K)</t>
  </si>
  <si>
    <t>涼薯(豆薯)(QRC)</t>
  </si>
  <si>
    <t>30KG</t>
  </si>
  <si>
    <t>1KG</t>
  </si>
  <si>
    <t>馬鈴薯(去皮)(進口)+</t>
  </si>
  <si>
    <t>18KG</t>
  </si>
  <si>
    <t>水果</t>
  </si>
  <si>
    <t>50KG</t>
  </si>
  <si>
    <t>山藥(QRC)</t>
  </si>
  <si>
    <t>麵食</t>
    <phoneticPr fontId="4" type="noConversion"/>
  </si>
  <si>
    <t>主菜</t>
    <phoneticPr fontId="4" type="noConversion"/>
  </si>
  <si>
    <t>玉米條(切薄)(QRC)</t>
  </si>
  <si>
    <t>蔡永溏水井(溏)農場</t>
  </si>
  <si>
    <t>黃瑞霖</t>
  </si>
  <si>
    <t>超秦</t>
  </si>
  <si>
    <t>青農果菜生產合作社</t>
  </si>
  <si>
    <t>信泰</t>
  </si>
  <si>
    <t>元榮有限公司</t>
  </si>
  <si>
    <t>南投縣農產生產合作社</t>
  </si>
  <si>
    <t>明華菓菜行</t>
  </si>
  <si>
    <t>王淑卿</t>
  </si>
  <si>
    <t>楊謝金環</t>
  </si>
  <si>
    <t>十全特好股份有限公司</t>
  </si>
  <si>
    <t>富士鮮品股份有限公司</t>
  </si>
  <si>
    <t>福慶畜牧場</t>
  </si>
  <si>
    <t>東寶食品有限公司</t>
  </si>
  <si>
    <t>副菜</t>
    <phoneticPr fontId="4" type="noConversion"/>
  </si>
  <si>
    <t>有機黑葉白菜</t>
    <phoneticPr fontId="4" type="noConversion"/>
  </si>
  <si>
    <t>春之谷</t>
    <phoneticPr fontId="4" type="noConversion"/>
  </si>
  <si>
    <t>瘦夾心肉丁</t>
    <phoneticPr fontId="4" type="noConversion"/>
  </si>
  <si>
    <t>洗選蛋</t>
    <phoneticPr fontId="4" type="noConversion"/>
  </si>
  <si>
    <t>瘦夾心肉絲</t>
    <phoneticPr fontId="4" type="noConversion"/>
  </si>
  <si>
    <t>玉米粒(CAS)</t>
    <phoneticPr fontId="4" type="noConversion"/>
  </si>
  <si>
    <t>白精靈菇(1K)(QRC)</t>
    <phoneticPr fontId="4" type="noConversion"/>
  </si>
  <si>
    <t>素羊肉(香菇頭)(600g)</t>
    <phoneticPr fontId="4" type="noConversion"/>
  </si>
  <si>
    <t>津悅</t>
    <phoneticPr fontId="4" type="noConversion"/>
  </si>
  <si>
    <t>桃園市蘆竹區南崁國中110學年第一學期學生午餐食譜設計表  第 8 週</t>
    <phoneticPr fontId="5" type="noConversion"/>
  </si>
  <si>
    <t>咖哩粉&lt;老公仔標&gt;(600g)</t>
  </si>
  <si>
    <t>2盒</t>
  </si>
  <si>
    <t>絞紅蔥頭</t>
  </si>
  <si>
    <t>65KG</t>
  </si>
  <si>
    <t>129KG</t>
  </si>
  <si>
    <t>乾蝦仁</t>
  </si>
  <si>
    <t>豆干丁(非基改)&lt;中港興&gt;</t>
  </si>
  <si>
    <t>2箱</t>
  </si>
  <si>
    <t>高麗菜(QRC)+</t>
  </si>
  <si>
    <t>米粉(細)</t>
  </si>
  <si>
    <t>大白菜(QRC)+</t>
  </si>
  <si>
    <t>0.5KG</t>
  </si>
  <si>
    <t>102KG</t>
  </si>
  <si>
    <t>麵疙瘩(貓耳麵)</t>
  </si>
  <si>
    <t>黃豆芽(非基改)</t>
  </si>
  <si>
    <t>95KG</t>
  </si>
  <si>
    <t>8包</t>
  </si>
  <si>
    <t>蔭鳳梨冬瓜雞湯</t>
  </si>
  <si>
    <t>冬瓜(青皮)(QRC)</t>
  </si>
  <si>
    <t>4桶</t>
  </si>
  <si>
    <t>肉骨茶包&lt;飛馬&gt;(69gx10包)</t>
  </si>
  <si>
    <t>5盒</t>
  </si>
  <si>
    <t>龍骨丁(CAS)&lt;雅勝&gt;</t>
  </si>
  <si>
    <t>桃園市蘆竹區南崁國中110學年第一學期學生午餐食譜設計表  第 7 週</t>
    <phoneticPr fontId="5" type="noConversion"/>
  </si>
  <si>
    <t>小米*</t>
    <phoneticPr fontId="4" type="noConversion"/>
  </si>
  <si>
    <t>15KG</t>
    <phoneticPr fontId="4" type="noConversion"/>
  </si>
  <si>
    <t>國慶日補假一天</t>
    <phoneticPr fontId="4" type="noConversion"/>
  </si>
  <si>
    <t>泡菜年糕</t>
    <phoneticPr fontId="4" type="noConversion"/>
  </si>
  <si>
    <t>有機青松菜</t>
    <phoneticPr fontId="4" type="noConversion"/>
  </si>
  <si>
    <t>有機廣島菜</t>
    <phoneticPr fontId="4" type="noConversion"/>
  </si>
  <si>
    <t>洋芋燒百頁</t>
    <phoneticPr fontId="4" type="noConversion"/>
  </si>
  <si>
    <t>京醬豆干</t>
    <phoneticPr fontId="4" type="noConversion"/>
  </si>
  <si>
    <t>素香菇干丁</t>
    <phoneticPr fontId="4" type="noConversion"/>
  </si>
  <si>
    <t>百頁豆腐(切24丁)(非基改)</t>
    <phoneticPr fontId="4" type="noConversion"/>
  </si>
  <si>
    <t>醬燒黑乾</t>
    <phoneticPr fontId="4" type="noConversion"/>
  </si>
  <si>
    <t>22個</t>
    <phoneticPr fontId="4" type="noConversion"/>
  </si>
  <si>
    <t>蔭鳳梨冬瓜湯</t>
    <phoneticPr fontId="4" type="noConversion"/>
  </si>
  <si>
    <t>米粉(細)----東寶直送</t>
    <phoneticPr fontId="4" type="noConversion"/>
  </si>
  <si>
    <t>玉米筍(QRC)</t>
    <phoneticPr fontId="4" type="noConversion"/>
  </si>
  <si>
    <t>大骨(切)</t>
    <phoneticPr fontId="4" type="noConversion"/>
  </si>
  <si>
    <t>日陞食品有限公司</t>
  </si>
  <si>
    <t>振聲冷凍食品有限公司</t>
  </si>
  <si>
    <t>中華食品</t>
  </si>
  <si>
    <t>首爾富公司</t>
  </si>
  <si>
    <t>韓國年糕條(500g)</t>
    <phoneticPr fontId="4" type="noConversion"/>
  </si>
  <si>
    <t>韓式泡菜(3K)</t>
    <phoneticPr fontId="4" type="noConversion"/>
  </si>
  <si>
    <t>鴨丁(CAS)</t>
    <phoneticPr fontId="4" type="noConversion"/>
  </si>
  <si>
    <t>甜麵醬(3K)</t>
    <phoneticPr fontId="4" type="noConversion"/>
  </si>
  <si>
    <t>林加彬</t>
  </si>
  <si>
    <t>正興行</t>
  </si>
  <si>
    <t>春之谷</t>
    <phoneticPr fontId="4" type="noConversion"/>
  </si>
  <si>
    <t>雞丁(CAS)</t>
    <phoneticPr fontId="4" type="noConversion"/>
  </si>
  <si>
    <t>統隆企業有限公司</t>
  </si>
  <si>
    <t>雅勝</t>
  </si>
  <si>
    <t>謝金美-宏盛農場</t>
  </si>
  <si>
    <t>飛馬</t>
    <phoneticPr fontId="4" type="noConversion"/>
  </si>
  <si>
    <t>肉骨茶包(69gx10包)</t>
    <phoneticPr fontId="4" type="noConversion"/>
  </si>
  <si>
    <t>中港興食品有限公司</t>
  </si>
  <si>
    <t>豆干丁(非基改)</t>
    <phoneticPr fontId="4" type="noConversion"/>
  </si>
  <si>
    <t>茄子(QRC)</t>
    <phoneticPr fontId="4" type="noConversion"/>
  </si>
  <si>
    <t>瘦夾心肉(絞)</t>
    <phoneticPr fontId="4" type="noConversion"/>
  </si>
  <si>
    <t>絞上肉</t>
    <phoneticPr fontId="4" type="noConversion"/>
  </si>
  <si>
    <t>圓福農場</t>
  </si>
  <si>
    <t>上德食品有限公司</t>
  </si>
  <si>
    <t>清雞絲(CAS)</t>
    <phoneticPr fontId="4" type="noConversion"/>
  </si>
  <si>
    <t>地瓜(QRC)</t>
    <phoneticPr fontId="4" type="noConversion"/>
  </si>
  <si>
    <t>韓式泡菜&lt;佛心&gt;(1K)</t>
    <phoneticPr fontId="4" type="noConversion"/>
  </si>
  <si>
    <t>佛心</t>
    <phoneticPr fontId="4" type="noConversion"/>
  </si>
  <si>
    <t>王樹堂</t>
    <phoneticPr fontId="4" type="noConversion"/>
  </si>
  <si>
    <t>冬瓜(青皮)(QRC)</t>
    <phoneticPr fontId="4" type="noConversion"/>
  </si>
  <si>
    <t>定芳</t>
    <phoneticPr fontId="4" type="noConversion"/>
  </si>
  <si>
    <t>鹹鳳梨(3K)</t>
    <phoneticPr fontId="4" type="noConversion"/>
  </si>
  <si>
    <t>嘉鹿</t>
    <phoneticPr fontId="4" type="noConversion"/>
  </si>
  <si>
    <t>桃園市蘆竹區南崁國中110學年第一學期學生午餐食譜設計表  第 7 週  (素食)</t>
    <phoneticPr fontId="5" type="noConversion"/>
  </si>
  <si>
    <t>豆干(四分)(非基改)</t>
    <phoneticPr fontId="4" type="noConversion"/>
  </si>
  <si>
    <t>鴻喜菇(150g)(有機)</t>
    <phoneticPr fontId="4" type="noConversion"/>
  </si>
  <si>
    <t>生香菇(QRC)</t>
    <phoneticPr fontId="4" type="noConversion"/>
  </si>
  <si>
    <t>素火腿(1K)</t>
    <phoneticPr fontId="4" type="noConversion"/>
  </si>
  <si>
    <t>大溪黑豆干(非基改)</t>
    <phoneticPr fontId="4" type="noConversion"/>
  </si>
  <si>
    <t>素肉燥(香菇拌醬)(600g)</t>
    <phoneticPr fontId="4" type="noConversion"/>
  </si>
  <si>
    <t>毛豆仁(CAS)(1K)</t>
    <phoneticPr fontId="4" type="noConversion"/>
  </si>
  <si>
    <t>芹菜(QRC)</t>
    <phoneticPr fontId="4" type="noConversion"/>
  </si>
  <si>
    <t>香蕉</t>
    <phoneticPr fontId="4" type="noConversion"/>
  </si>
  <si>
    <t>天祥珍</t>
    <phoneticPr fontId="4" type="noConversion"/>
  </si>
  <si>
    <t>百香果</t>
    <phoneticPr fontId="4" type="noConversion"/>
  </si>
  <si>
    <t>東明</t>
    <phoneticPr fontId="4" type="noConversion"/>
  </si>
  <si>
    <t>821扣1人</t>
    <phoneticPr fontId="4" type="noConversion"/>
  </si>
  <si>
    <t xml:space="preserve">718扣9人 </t>
    <phoneticPr fontId="4" type="noConversion"/>
  </si>
  <si>
    <t>919扣6人</t>
    <phoneticPr fontId="4" type="noConversion"/>
  </si>
  <si>
    <t>雞翅(CAS)&lt;超秦&gt;--1720支</t>
    <phoneticPr fontId="4" type="noConversion"/>
  </si>
  <si>
    <t>183KG</t>
    <phoneticPr fontId="4" type="noConversion"/>
  </si>
  <si>
    <t>營養師:                                                  午餐秘書:                                                       主任:                                                             校長:</t>
    <phoneticPr fontId="5" type="noConversion"/>
  </si>
  <si>
    <t xml:space="preserve">營養師:                                                               午餐秘書:                                                      主任:                                                             校長: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</si>
</sst>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5" formatCode="0;_뤀"/>
    <numFmt numFmtId="186" formatCode="0;_栀"/>
    <numFmt numFmtId="189" formatCode="#&quot;KG&quot;"/>
    <numFmt numFmtId="191" formatCode="00"/>
    <numFmt numFmtId="193" formatCode="#&quot;條&quot;"/>
    <numFmt numFmtId="194" formatCode="#&quot;罐&quot;"/>
  </numFmts>
  <fonts count="3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18"/>
      <name val="新細明體"/>
      <family val="1"/>
      <charset val="136"/>
    </font>
    <font>
      <b/>
      <sz val="36"/>
      <color rgb="FFFF0000"/>
      <name val="新細明體"/>
      <family val="1"/>
      <charset val="136"/>
    </font>
    <font>
      <b/>
      <sz val="22"/>
      <name val="新細明體"/>
      <family val="1"/>
      <charset val="136"/>
    </font>
    <font>
      <sz val="18"/>
      <name val="新細明體"/>
      <family val="1"/>
      <charset val="136"/>
    </font>
    <font>
      <b/>
      <sz val="22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20"/>
      <name val="新細明體"/>
      <family val="1"/>
      <charset val="136"/>
    </font>
    <font>
      <b/>
      <sz val="30"/>
      <name val="新細明體"/>
      <family val="1"/>
      <charset val="136"/>
    </font>
    <font>
      <b/>
      <sz val="28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b/>
      <sz val="36"/>
      <name val="新細明體"/>
      <family val="1"/>
      <charset val="136"/>
    </font>
    <font>
      <sz val="22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7" fillId="0" borderId="0">
      <alignment vertical="top"/>
    </xf>
    <xf numFmtId="0" fontId="2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top"/>
    </xf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135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10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181" fontId="7" fillId="2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2" fillId="2" borderId="2" xfId="0" applyFont="1" applyFill="1" applyBorder="1" applyAlignment="1">
      <alignment horizontal="right" vertical="center"/>
    </xf>
    <xf numFmtId="0" fontId="13" fillId="0" borderId="0" xfId="1" applyFont="1">
      <alignment vertical="center"/>
    </xf>
    <xf numFmtId="0" fontId="14" fillId="0" borderId="2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2" borderId="0" xfId="0" applyFont="1" applyFill="1">
      <alignment vertical="center"/>
    </xf>
    <xf numFmtId="0" fontId="12" fillId="0" borderId="2" xfId="0" applyFont="1" applyBorder="1">
      <alignment vertical="center"/>
    </xf>
    <xf numFmtId="183" fontId="12" fillId="2" borderId="2" xfId="0" applyNumberFormat="1" applyFont="1" applyFill="1" applyBorder="1" applyAlignment="1">
      <alignment horizontal="right" vertical="center"/>
    </xf>
    <xf numFmtId="184" fontId="12" fillId="2" borderId="2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>
      <alignment vertical="center"/>
    </xf>
    <xf numFmtId="0" fontId="23" fillId="0" borderId="0" xfId="1" applyFont="1">
      <alignment vertical="center"/>
    </xf>
    <xf numFmtId="186" fontId="13" fillId="0" borderId="2" xfId="1" applyNumberFormat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33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2" borderId="2" xfId="0" applyFont="1" applyFill="1" applyBorder="1" applyAlignment="1">
      <alignment vertical="center" textRotation="255"/>
    </xf>
    <xf numFmtId="0" fontId="11" fillId="2" borderId="2" xfId="0" applyFont="1" applyFill="1" applyBorder="1" applyAlignment="1">
      <alignment vertical="center" textRotation="255"/>
    </xf>
    <xf numFmtId="0" fontId="17" fillId="0" borderId="2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189" fontId="12" fillId="2" borderId="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vertical="center" textRotation="255"/>
    </xf>
    <xf numFmtId="0" fontId="11" fillId="2" borderId="2" xfId="0" applyFont="1" applyFill="1" applyBorder="1" applyAlignment="1">
      <alignment vertical="center" textRotation="255"/>
    </xf>
    <xf numFmtId="0" fontId="17" fillId="0" borderId="2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0" borderId="2" xfId="0" applyFont="1" applyBorder="1">
      <alignment vertical="center"/>
    </xf>
    <xf numFmtId="194" fontId="11" fillId="0" borderId="2" xfId="0" applyNumberFormat="1" applyFont="1" applyBorder="1" applyAlignment="1">
      <alignment horizontal="right" vertical="center"/>
    </xf>
    <xf numFmtId="193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83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textRotation="255"/>
    </xf>
    <xf numFmtId="0" fontId="12" fillId="0" borderId="2" xfId="0" applyFont="1" applyBorder="1" applyAlignment="1">
      <alignment vertical="center" textRotation="255"/>
    </xf>
    <xf numFmtId="181" fontId="9" fillId="2" borderId="3" xfId="1" applyNumberFormat="1" applyFont="1" applyFill="1" applyBorder="1" applyAlignment="1">
      <alignment horizontal="center" vertical="center"/>
    </xf>
    <xf numFmtId="181" fontId="9" fillId="2" borderId="4" xfId="1" applyNumberFormat="1" applyFont="1" applyFill="1" applyBorder="1" applyAlignment="1">
      <alignment horizontal="center" vertical="center"/>
    </xf>
    <xf numFmtId="181" fontId="9" fillId="2" borderId="5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" vertical="center"/>
    </xf>
    <xf numFmtId="178" fontId="8" fillId="2" borderId="4" xfId="1" applyNumberFormat="1" applyFont="1" applyFill="1" applyBorder="1" applyAlignment="1">
      <alignment horizontal="center" vertical="center"/>
    </xf>
    <xf numFmtId="178" fontId="8" fillId="2" borderId="5" xfId="1" applyNumberFormat="1" applyFont="1" applyFill="1" applyBorder="1" applyAlignment="1">
      <alignment horizontal="center" vertical="center"/>
    </xf>
    <xf numFmtId="179" fontId="8" fillId="2" borderId="3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179" fontId="8" fillId="2" borderId="5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vertical="center" textRotation="255"/>
    </xf>
    <xf numFmtId="0" fontId="11" fillId="2" borderId="2" xfId="0" applyFont="1" applyFill="1" applyBorder="1" applyAlignment="1">
      <alignment vertical="center" textRotation="255"/>
    </xf>
    <xf numFmtId="2" fontId="32" fillId="0" borderId="9" xfId="1" applyNumberFormat="1" applyFont="1" applyBorder="1" applyAlignment="1">
      <alignment horizontal="center" vertical="center"/>
    </xf>
    <xf numFmtId="2" fontId="32" fillId="0" borderId="0" xfId="1" applyNumberFormat="1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185" fontId="21" fillId="0" borderId="3" xfId="3" applyNumberFormat="1" applyFont="1" applyBorder="1" applyAlignment="1">
      <alignment horizontal="center" vertical="center"/>
    </xf>
    <xf numFmtId="185" fontId="21" fillId="0" borderId="4" xfId="3" applyNumberFormat="1" applyFont="1" applyBorder="1" applyAlignment="1">
      <alignment horizontal="center" vertical="center"/>
    </xf>
    <xf numFmtId="185" fontId="21" fillId="0" borderId="5" xfId="3" applyNumberFormat="1" applyFont="1" applyBorder="1" applyAlignment="1">
      <alignment horizontal="center" vertical="center"/>
    </xf>
    <xf numFmtId="185" fontId="19" fillId="0" borderId="9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4" fillId="0" borderId="2" xfId="1" applyFont="1" applyBorder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182" fontId="12" fillId="2" borderId="6" xfId="0" applyNumberFormat="1" applyFont="1" applyFill="1" applyBorder="1" applyAlignment="1">
      <alignment horizontal="center" vertical="center"/>
    </xf>
    <xf numFmtId="182" fontId="12" fillId="2" borderId="14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83" fontId="12" fillId="2" borderId="6" xfId="0" applyNumberFormat="1" applyFont="1" applyFill="1" applyBorder="1" applyAlignment="1">
      <alignment horizontal="center" vertical="center"/>
    </xf>
    <xf numFmtId="183" fontId="12" fillId="2" borderId="14" xfId="0" applyNumberFormat="1" applyFont="1" applyFill="1" applyBorder="1" applyAlignment="1">
      <alignment horizontal="center" vertical="center"/>
    </xf>
    <xf numFmtId="191" fontId="12" fillId="2" borderId="6" xfId="0" applyNumberFormat="1" applyFont="1" applyFill="1" applyBorder="1" applyAlignment="1">
      <alignment horizontal="center" vertical="center"/>
    </xf>
    <xf numFmtId="191" fontId="12" fillId="2" borderId="14" xfId="0" applyNumberFormat="1" applyFont="1" applyFill="1" applyBorder="1" applyAlignment="1">
      <alignment horizontal="center" vertical="center"/>
    </xf>
    <xf numFmtId="183" fontId="12" fillId="2" borderId="6" xfId="0" applyNumberFormat="1" applyFont="1" applyFill="1" applyBorder="1" applyAlignment="1">
      <alignment horizontal="right" vertical="center"/>
    </xf>
    <xf numFmtId="183" fontId="12" fillId="2" borderId="14" xfId="0" applyNumberFormat="1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12" fillId="2" borderId="14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176" fontId="32" fillId="2" borderId="3" xfId="1" applyNumberFormat="1" applyFont="1" applyFill="1" applyBorder="1" applyAlignment="1">
      <alignment horizontal="center" vertical="center"/>
    </xf>
    <xf numFmtId="176" fontId="32" fillId="2" borderId="4" xfId="1" applyNumberFormat="1" applyFont="1" applyFill="1" applyBorder="1" applyAlignment="1">
      <alignment horizontal="center" vertical="center"/>
    </xf>
    <xf numFmtId="176" fontId="32" fillId="2" borderId="5" xfId="1" applyNumberFormat="1" applyFont="1" applyFill="1" applyBorder="1" applyAlignment="1">
      <alignment horizontal="center" vertical="center"/>
    </xf>
    <xf numFmtId="177" fontId="32" fillId="2" borderId="3" xfId="1" applyNumberFormat="1" applyFont="1" applyFill="1" applyBorder="1" applyAlignment="1">
      <alignment horizontal="center" vertical="center"/>
    </xf>
    <xf numFmtId="177" fontId="32" fillId="2" borderId="4" xfId="1" applyNumberFormat="1" applyFont="1" applyFill="1" applyBorder="1" applyAlignment="1">
      <alignment horizontal="center" vertical="center"/>
    </xf>
    <xf numFmtId="178" fontId="32" fillId="2" borderId="3" xfId="1" applyNumberFormat="1" applyFont="1" applyFill="1" applyBorder="1" applyAlignment="1">
      <alignment horizontal="center" vertical="center"/>
    </xf>
    <xf numFmtId="178" fontId="32" fillId="2" borderId="4" xfId="1" applyNumberFormat="1" applyFont="1" applyFill="1" applyBorder="1" applyAlignment="1">
      <alignment horizontal="center" vertical="center"/>
    </xf>
    <xf numFmtId="179" fontId="32" fillId="2" borderId="3" xfId="1" applyNumberFormat="1" applyFont="1" applyFill="1" applyBorder="1" applyAlignment="1">
      <alignment horizontal="center" vertical="center"/>
    </xf>
    <xf numFmtId="179" fontId="32" fillId="2" borderId="4" xfId="1" applyNumberFormat="1" applyFont="1" applyFill="1" applyBorder="1" applyAlignment="1">
      <alignment horizontal="center" vertical="center"/>
    </xf>
    <xf numFmtId="180" fontId="32" fillId="2" borderId="3" xfId="1" applyNumberFormat="1" applyFont="1" applyFill="1" applyBorder="1" applyAlignment="1">
      <alignment horizontal="center" vertical="center"/>
    </xf>
    <xf numFmtId="180" fontId="32" fillId="2" borderId="4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textRotation="255"/>
    </xf>
    <xf numFmtId="0" fontId="12" fillId="0" borderId="2" xfId="0" applyFont="1" applyBorder="1" applyAlignment="1">
      <alignment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abSelected="1" zoomScale="40" zoomScaleNormal="40" zoomScaleSheetLayoutView="50" workbookViewId="0">
      <selection activeCell="AB17" sqref="AB17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39.75" style="3" customWidth="1"/>
    <col min="4" max="4" width="15.25" style="3" hidden="1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8.625" style="3" customWidth="1"/>
    <col min="13" max="13" width="52.625" style="3" customWidth="1"/>
    <col min="14" max="14" width="18" style="3" customWidth="1"/>
    <col min="15" max="15" width="13.625" style="29" customWidth="1"/>
    <col min="16" max="16" width="8.625" style="3" customWidth="1"/>
    <col min="17" max="17" width="51" style="3" customWidth="1"/>
    <col min="18" max="18" width="15.25" style="3" customWidth="1"/>
    <col min="19" max="19" width="16.25" style="29" customWidth="1"/>
    <col min="20" max="20" width="8.625" style="3" customWidth="1"/>
    <col min="21" max="21" width="44.75" style="3" customWidth="1"/>
    <col min="22" max="22" width="16.5" style="3" customWidth="1"/>
    <col min="23" max="23" width="15.5" style="29" customWidth="1"/>
    <col min="24" max="16384" width="8.875" style="3"/>
  </cols>
  <sheetData>
    <row r="1" spans="1:24" s="1" customFormat="1" ht="83.25" customHeight="1">
      <c r="A1" s="54" t="s">
        <v>133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4" ht="54.95" customHeight="1">
      <c r="A2" s="2" t="s">
        <v>0</v>
      </c>
      <c r="B2" s="120">
        <v>44480</v>
      </c>
      <c r="C2" s="121"/>
      <c r="D2" s="121"/>
      <c r="E2" s="121"/>
      <c r="F2" s="121"/>
      <c r="G2" s="122"/>
      <c r="H2" s="123">
        <f>B2+1</f>
        <v>44481</v>
      </c>
      <c r="I2" s="124"/>
      <c r="J2" s="124"/>
      <c r="K2" s="124"/>
      <c r="L2" s="125">
        <f>H2+1</f>
        <v>44482</v>
      </c>
      <c r="M2" s="126"/>
      <c r="N2" s="126"/>
      <c r="O2" s="126"/>
      <c r="P2" s="127">
        <f>L2+1</f>
        <v>44483</v>
      </c>
      <c r="Q2" s="128"/>
      <c r="R2" s="128"/>
      <c r="S2" s="128"/>
      <c r="T2" s="129">
        <f>P2+1</f>
        <v>44484</v>
      </c>
      <c r="U2" s="130"/>
      <c r="V2" s="130"/>
      <c r="W2" s="130"/>
    </row>
    <row r="3" spans="1:24" ht="36.6" customHeight="1">
      <c r="A3" s="70" t="s">
        <v>1</v>
      </c>
      <c r="B3" s="71"/>
      <c r="C3" s="51">
        <v>1692</v>
      </c>
      <c r="D3" s="52"/>
      <c r="E3" s="53"/>
      <c r="F3" s="4"/>
      <c r="G3" s="4"/>
      <c r="H3" s="5"/>
      <c r="I3" s="51">
        <f>C3</f>
        <v>1692</v>
      </c>
      <c r="J3" s="52"/>
      <c r="K3" s="53"/>
      <c r="L3" s="5"/>
      <c r="M3" s="51">
        <f>I3</f>
        <v>1692</v>
      </c>
      <c r="N3" s="52"/>
      <c r="O3" s="53"/>
      <c r="P3" s="5"/>
      <c r="Q3" s="51">
        <f>M3</f>
        <v>1692</v>
      </c>
      <c r="R3" s="52"/>
      <c r="S3" s="53"/>
      <c r="T3" s="5"/>
      <c r="U3" s="51">
        <f>Q3</f>
        <v>1692</v>
      </c>
      <c r="V3" s="52"/>
      <c r="W3" s="53"/>
    </row>
    <row r="4" spans="1:24" ht="32.1" customHeight="1">
      <c r="A4" s="73"/>
      <c r="B4" s="74"/>
      <c r="C4" s="6" t="s">
        <v>2</v>
      </c>
      <c r="D4" s="6" t="s">
        <v>3</v>
      </c>
      <c r="E4" s="7" t="s">
        <v>4</v>
      </c>
      <c r="F4" s="8" t="s">
        <v>5</v>
      </c>
      <c r="G4" s="8" t="s">
        <v>6</v>
      </c>
      <c r="H4" s="5"/>
      <c r="I4" s="6" t="s">
        <v>2</v>
      </c>
      <c r="J4" s="6" t="s">
        <v>3</v>
      </c>
      <c r="K4" s="7" t="s">
        <v>4</v>
      </c>
      <c r="L4" s="5"/>
      <c r="M4" s="6" t="s">
        <v>2</v>
      </c>
      <c r="N4" s="6" t="s">
        <v>3</v>
      </c>
      <c r="O4" s="7" t="s">
        <v>4</v>
      </c>
      <c r="P4" s="5"/>
      <c r="Q4" s="6" t="s">
        <v>2</v>
      </c>
      <c r="R4" s="6" t="s">
        <v>3</v>
      </c>
      <c r="S4" s="7" t="s">
        <v>4</v>
      </c>
      <c r="T4" s="5"/>
      <c r="U4" s="6" t="s">
        <v>2</v>
      </c>
      <c r="V4" s="6" t="s">
        <v>3</v>
      </c>
      <c r="W4" s="7" t="s">
        <v>4</v>
      </c>
    </row>
    <row r="5" spans="1:24" s="11" customFormat="1" ht="36" customHeight="1">
      <c r="A5" s="75" t="s">
        <v>7</v>
      </c>
      <c r="B5" s="76"/>
      <c r="C5" s="72"/>
      <c r="D5" s="105"/>
      <c r="E5" s="105"/>
      <c r="F5" s="103"/>
      <c r="G5" s="105"/>
      <c r="H5" s="76" t="s">
        <v>26</v>
      </c>
      <c r="I5" s="105" t="s">
        <v>134</v>
      </c>
      <c r="J5" s="113" t="s">
        <v>150</v>
      </c>
      <c r="K5" s="111" t="s">
        <v>135</v>
      </c>
      <c r="L5" s="76"/>
      <c r="M5" s="72" t="s">
        <v>25</v>
      </c>
      <c r="N5" s="105"/>
      <c r="O5" s="105"/>
      <c r="P5" s="77"/>
      <c r="Q5" s="72" t="s">
        <v>82</v>
      </c>
      <c r="R5" s="105"/>
      <c r="S5" s="105"/>
      <c r="T5" s="76"/>
      <c r="U5" s="72" t="s">
        <v>25</v>
      </c>
      <c r="V5" s="105"/>
      <c r="W5" s="105"/>
    </row>
    <row r="6" spans="1:24" s="11" customFormat="1" ht="57" customHeight="1">
      <c r="A6" s="75"/>
      <c r="B6" s="76"/>
      <c r="C6" s="72"/>
      <c r="D6" s="106"/>
      <c r="E6" s="106"/>
      <c r="F6" s="104"/>
      <c r="G6" s="106"/>
      <c r="H6" s="76"/>
      <c r="I6" s="106"/>
      <c r="J6" s="114"/>
      <c r="K6" s="112"/>
      <c r="L6" s="76"/>
      <c r="M6" s="72"/>
      <c r="N6" s="106"/>
      <c r="O6" s="106"/>
      <c r="P6" s="77"/>
      <c r="Q6" s="72"/>
      <c r="R6" s="106"/>
      <c r="S6" s="106"/>
      <c r="T6" s="76"/>
      <c r="U6" s="72"/>
      <c r="V6" s="106"/>
      <c r="W6" s="106"/>
    </row>
    <row r="7" spans="1:24" s="14" customFormat="1" ht="40.15" customHeight="1">
      <c r="A7" s="79" t="s">
        <v>83</v>
      </c>
      <c r="B7" s="78" t="s">
        <v>136</v>
      </c>
      <c r="C7" s="9"/>
      <c r="D7" s="9"/>
      <c r="E7" s="10"/>
      <c r="F7" s="9"/>
      <c r="G7" s="9"/>
      <c r="H7" s="78" t="s">
        <v>27</v>
      </c>
      <c r="I7" s="9" t="s">
        <v>37</v>
      </c>
      <c r="J7" s="9" t="s">
        <v>54</v>
      </c>
      <c r="K7" s="10" t="s">
        <v>42</v>
      </c>
      <c r="L7" s="78" t="s">
        <v>30</v>
      </c>
      <c r="M7" s="9" t="s">
        <v>58</v>
      </c>
      <c r="N7" s="9" t="s">
        <v>92</v>
      </c>
      <c r="O7" s="10" t="s">
        <v>66</v>
      </c>
      <c r="P7" s="78" t="s">
        <v>31</v>
      </c>
      <c r="Q7" s="9" t="s">
        <v>110</v>
      </c>
      <c r="R7" s="9" t="s">
        <v>162</v>
      </c>
      <c r="S7" s="10" t="s">
        <v>111</v>
      </c>
      <c r="T7" s="78" t="s">
        <v>34</v>
      </c>
      <c r="U7" s="9" t="s">
        <v>112</v>
      </c>
      <c r="V7" s="9" t="s">
        <v>53</v>
      </c>
      <c r="W7" s="10" t="s">
        <v>59</v>
      </c>
      <c r="X7" s="13"/>
    </row>
    <row r="8" spans="1:24" s="14" customFormat="1" ht="40.15" customHeight="1">
      <c r="A8" s="78"/>
      <c r="B8" s="78"/>
      <c r="C8" s="9"/>
      <c r="D8" s="9"/>
      <c r="E8" s="10"/>
      <c r="F8" s="9"/>
      <c r="G8" s="9"/>
      <c r="H8" s="78"/>
      <c r="I8" s="9" t="s">
        <v>77</v>
      </c>
      <c r="J8" s="9" t="s">
        <v>93</v>
      </c>
      <c r="K8" s="10" t="s">
        <v>113</v>
      </c>
      <c r="L8" s="78"/>
      <c r="M8" s="9" t="s">
        <v>60</v>
      </c>
      <c r="N8" s="9" t="s">
        <v>53</v>
      </c>
      <c r="O8" s="10" t="s">
        <v>41</v>
      </c>
      <c r="P8" s="78"/>
      <c r="Q8" s="9" t="s">
        <v>112</v>
      </c>
      <c r="R8" s="9" t="s">
        <v>53</v>
      </c>
      <c r="S8" s="10" t="s">
        <v>41</v>
      </c>
      <c r="T8" s="78"/>
      <c r="U8" s="9" t="s">
        <v>171</v>
      </c>
      <c r="V8" s="9" t="s">
        <v>55</v>
      </c>
      <c r="W8" s="10" t="s">
        <v>62</v>
      </c>
      <c r="X8" s="13"/>
    </row>
    <row r="9" spans="1:24" s="14" customFormat="1" ht="40.15" customHeight="1">
      <c r="A9" s="78"/>
      <c r="B9" s="78"/>
      <c r="C9" s="9"/>
      <c r="D9" s="9"/>
      <c r="E9" s="10"/>
      <c r="F9" s="9"/>
      <c r="G9" s="9"/>
      <c r="H9" s="78"/>
      <c r="I9" s="9" t="s">
        <v>102</v>
      </c>
      <c r="J9" s="9" t="s">
        <v>55</v>
      </c>
      <c r="K9" s="10" t="s">
        <v>63</v>
      </c>
      <c r="L9" s="78"/>
      <c r="M9" s="9" t="s">
        <v>37</v>
      </c>
      <c r="N9" s="9" t="s">
        <v>54</v>
      </c>
      <c r="O9" s="10" t="s">
        <v>43</v>
      </c>
      <c r="P9" s="78"/>
      <c r="Q9" s="9" t="s">
        <v>37</v>
      </c>
      <c r="R9" s="9" t="s">
        <v>54</v>
      </c>
      <c r="S9" s="10" t="s">
        <v>42</v>
      </c>
      <c r="T9" s="78"/>
      <c r="U9" s="9" t="s">
        <v>170</v>
      </c>
      <c r="V9" s="9" t="s">
        <v>55</v>
      </c>
      <c r="W9" s="10" t="s">
        <v>113</v>
      </c>
      <c r="X9" s="13"/>
    </row>
    <row r="10" spans="1:24" s="14" customFormat="1" ht="40.15" customHeight="1">
      <c r="A10" s="78"/>
      <c r="B10" s="78"/>
      <c r="C10" s="9"/>
      <c r="D10" s="9"/>
      <c r="E10" s="10"/>
      <c r="F10" s="9"/>
      <c r="G10" s="9"/>
      <c r="H10" s="78"/>
      <c r="I10" s="9" t="s">
        <v>40</v>
      </c>
      <c r="J10" s="9" t="s">
        <v>53</v>
      </c>
      <c r="K10" s="10" t="s">
        <v>41</v>
      </c>
      <c r="L10" s="78"/>
      <c r="M10" s="9" t="s">
        <v>156</v>
      </c>
      <c r="N10" s="9" t="s">
        <v>151</v>
      </c>
      <c r="O10" s="10" t="s">
        <v>114</v>
      </c>
      <c r="P10" s="78"/>
      <c r="Q10" s="9" t="s">
        <v>70</v>
      </c>
      <c r="R10" s="9" t="s">
        <v>56</v>
      </c>
      <c r="S10" s="10" t="s">
        <v>43</v>
      </c>
      <c r="T10" s="78"/>
      <c r="U10" s="9" t="s">
        <v>61</v>
      </c>
      <c r="V10" s="9" t="s">
        <v>89</v>
      </c>
      <c r="W10" s="10" t="s">
        <v>62</v>
      </c>
      <c r="X10" s="13"/>
    </row>
    <row r="11" spans="1:24" s="14" customFormat="1" ht="40.15" customHeight="1">
      <c r="A11" s="78"/>
      <c r="B11" s="78"/>
      <c r="C11" s="9"/>
      <c r="D11" s="9"/>
      <c r="E11" s="10"/>
      <c r="F11" s="9"/>
      <c r="G11" s="9"/>
      <c r="H11" s="78"/>
      <c r="I11" s="9"/>
      <c r="J11" s="9"/>
      <c r="K11" s="10"/>
      <c r="L11" s="78"/>
      <c r="M11" s="9" t="s">
        <v>74</v>
      </c>
      <c r="N11" s="9" t="s">
        <v>88</v>
      </c>
      <c r="O11" s="10" t="s">
        <v>80</v>
      </c>
      <c r="P11" s="78"/>
      <c r="Q11" s="9" t="s">
        <v>104</v>
      </c>
      <c r="R11" s="9" t="s">
        <v>55</v>
      </c>
      <c r="S11" s="10" t="s">
        <v>75</v>
      </c>
      <c r="T11" s="78"/>
      <c r="U11" s="9" t="s">
        <v>65</v>
      </c>
      <c r="V11" s="9" t="s">
        <v>86</v>
      </c>
      <c r="W11" s="10" t="s">
        <v>41</v>
      </c>
      <c r="X11" s="13"/>
    </row>
    <row r="12" spans="1:24" s="14" customFormat="1" ht="40.15" customHeight="1">
      <c r="A12" s="78"/>
      <c r="B12" s="78"/>
      <c r="C12" s="9"/>
      <c r="D12" s="9"/>
      <c r="E12" s="10"/>
      <c r="F12" s="9"/>
      <c r="G12" s="9"/>
      <c r="H12" s="78"/>
      <c r="I12" s="9"/>
      <c r="J12" s="9"/>
      <c r="K12" s="10"/>
      <c r="L12" s="78"/>
      <c r="M12" s="9" t="s">
        <v>61</v>
      </c>
      <c r="N12" s="9" t="s">
        <v>89</v>
      </c>
      <c r="O12" s="10" t="s">
        <v>42</v>
      </c>
      <c r="P12" s="78"/>
      <c r="Q12" s="9" t="s">
        <v>115</v>
      </c>
      <c r="R12" s="9" t="s">
        <v>159</v>
      </c>
      <c r="S12" s="10" t="s">
        <v>41</v>
      </c>
      <c r="T12" s="78"/>
      <c r="U12" s="9" t="s">
        <v>168</v>
      </c>
      <c r="V12" s="9" t="s">
        <v>167</v>
      </c>
      <c r="W12" s="37">
        <v>32</v>
      </c>
      <c r="X12" s="13"/>
    </row>
    <row r="13" spans="1:24" s="14" customFormat="1" ht="40.15" customHeight="1">
      <c r="A13" s="78"/>
      <c r="B13" s="78"/>
      <c r="C13" s="9"/>
      <c r="D13" s="9"/>
      <c r="E13" s="10"/>
      <c r="F13" s="9"/>
      <c r="G13" s="9"/>
      <c r="H13" s="78"/>
      <c r="I13" s="9"/>
      <c r="J13" s="9"/>
      <c r="K13" s="10"/>
      <c r="L13" s="78"/>
      <c r="M13" s="9" t="s">
        <v>157</v>
      </c>
      <c r="N13" s="9" t="s">
        <v>95</v>
      </c>
      <c r="O13" s="10" t="s">
        <v>117</v>
      </c>
      <c r="P13" s="78"/>
      <c r="Q13" s="9" t="s">
        <v>61</v>
      </c>
      <c r="R13" s="9" t="s">
        <v>89</v>
      </c>
      <c r="S13" s="10" t="s">
        <v>62</v>
      </c>
      <c r="T13" s="78"/>
      <c r="U13" s="9" t="s">
        <v>169</v>
      </c>
      <c r="V13" s="9" t="s">
        <v>88</v>
      </c>
      <c r="W13" s="10" t="s">
        <v>78</v>
      </c>
      <c r="X13" s="13"/>
    </row>
    <row r="14" spans="1:24" s="14" customFormat="1" ht="40.15" customHeight="1">
      <c r="A14" s="78"/>
      <c r="B14" s="78"/>
      <c r="C14" s="9"/>
      <c r="D14" s="9"/>
      <c r="E14" s="10"/>
      <c r="F14" s="9"/>
      <c r="G14" s="9"/>
      <c r="H14" s="78"/>
      <c r="I14" s="9"/>
      <c r="J14" s="9"/>
      <c r="K14" s="10"/>
      <c r="L14" s="78"/>
      <c r="M14" s="9" t="s">
        <v>40</v>
      </c>
      <c r="N14" s="9" t="s">
        <v>53</v>
      </c>
      <c r="O14" s="10" t="s">
        <v>41</v>
      </c>
      <c r="P14" s="78"/>
      <c r="Q14" s="9" t="s">
        <v>118</v>
      </c>
      <c r="R14" s="9" t="s">
        <v>88</v>
      </c>
      <c r="S14" s="10" t="s">
        <v>39</v>
      </c>
      <c r="T14" s="78"/>
      <c r="U14" s="9"/>
      <c r="V14" s="9"/>
      <c r="W14" s="10"/>
      <c r="X14" s="13"/>
    </row>
    <row r="15" spans="1:24" s="14" customFormat="1" ht="40.15" customHeight="1">
      <c r="A15" s="78"/>
      <c r="B15" s="78"/>
      <c r="C15" s="9"/>
      <c r="D15" s="9"/>
      <c r="E15" s="10"/>
      <c r="F15" s="9"/>
      <c r="G15" s="9"/>
      <c r="H15" s="78"/>
      <c r="I15" s="9"/>
      <c r="J15" s="9"/>
      <c r="K15" s="10"/>
      <c r="L15" s="78"/>
      <c r="M15" s="9"/>
      <c r="N15" s="15"/>
      <c r="O15" s="10"/>
      <c r="P15" s="78"/>
      <c r="Q15" s="9" t="s">
        <v>147</v>
      </c>
      <c r="R15" s="9" t="s">
        <v>98</v>
      </c>
      <c r="S15" s="37">
        <v>105</v>
      </c>
      <c r="T15" s="78"/>
      <c r="U15" s="9"/>
      <c r="V15" s="9"/>
      <c r="W15" s="10"/>
      <c r="X15" s="13"/>
    </row>
    <row r="16" spans="1:24" s="14" customFormat="1" ht="40.15" customHeight="1">
      <c r="A16" s="78"/>
      <c r="B16" s="78"/>
      <c r="C16" s="9"/>
      <c r="D16" s="9"/>
      <c r="E16" s="10"/>
      <c r="F16" s="9"/>
      <c r="G16" s="9"/>
      <c r="H16" s="78"/>
      <c r="I16" s="9"/>
      <c r="J16" s="9"/>
      <c r="K16" s="10"/>
      <c r="L16" s="78"/>
      <c r="M16" s="9"/>
      <c r="N16" s="9"/>
      <c r="O16" s="10"/>
      <c r="P16" s="78"/>
      <c r="Q16" s="9" t="s">
        <v>65</v>
      </c>
      <c r="R16" s="9" t="s">
        <v>86</v>
      </c>
      <c r="S16" s="10" t="s">
        <v>41</v>
      </c>
      <c r="T16" s="78"/>
      <c r="U16" s="9"/>
      <c r="V16" s="9"/>
      <c r="W16" s="10"/>
      <c r="X16" s="13"/>
    </row>
    <row r="17" spans="1:24" s="14" customFormat="1" ht="40.15" customHeight="1">
      <c r="A17" s="79" t="s">
        <v>99</v>
      </c>
      <c r="B17" s="78"/>
      <c r="C17" s="9"/>
      <c r="D17" s="9"/>
      <c r="E17" s="10"/>
      <c r="F17" s="9"/>
      <c r="G17" s="9"/>
      <c r="H17" s="78" t="s">
        <v>28</v>
      </c>
      <c r="I17" s="9" t="s">
        <v>58</v>
      </c>
      <c r="J17" s="9" t="s">
        <v>92</v>
      </c>
      <c r="K17" s="10" t="s">
        <v>66</v>
      </c>
      <c r="L17" s="78" t="s">
        <v>137</v>
      </c>
      <c r="M17" s="9" t="s">
        <v>120</v>
      </c>
      <c r="N17" s="9" t="s">
        <v>88</v>
      </c>
      <c r="O17" s="10" t="s">
        <v>64</v>
      </c>
      <c r="P17" s="78" t="s">
        <v>32</v>
      </c>
      <c r="Q17" s="9" t="s">
        <v>60</v>
      </c>
      <c r="R17" s="9" t="s">
        <v>53</v>
      </c>
      <c r="S17" s="10" t="s">
        <v>41</v>
      </c>
      <c r="T17" s="78" t="s">
        <v>35</v>
      </c>
      <c r="U17" s="9" t="s">
        <v>37</v>
      </c>
      <c r="V17" s="9" t="s">
        <v>54</v>
      </c>
      <c r="W17" s="10" t="s">
        <v>38</v>
      </c>
      <c r="X17" s="13"/>
    </row>
    <row r="18" spans="1:24" s="14" customFormat="1" ht="40.15" customHeight="1">
      <c r="A18" s="78"/>
      <c r="B18" s="78"/>
      <c r="C18" s="9"/>
      <c r="D18" s="9"/>
      <c r="E18" s="10"/>
      <c r="F18" s="9"/>
      <c r="G18" s="9"/>
      <c r="H18" s="78"/>
      <c r="I18" s="9" t="s">
        <v>37</v>
      </c>
      <c r="J18" s="9" t="s">
        <v>54</v>
      </c>
      <c r="K18" s="10" t="s">
        <v>67</v>
      </c>
      <c r="L18" s="78"/>
      <c r="M18" s="9" t="s">
        <v>37</v>
      </c>
      <c r="N18" s="9" t="s">
        <v>54</v>
      </c>
      <c r="O18" s="10" t="s">
        <v>38</v>
      </c>
      <c r="P18" s="78"/>
      <c r="Q18" s="9" t="s">
        <v>40</v>
      </c>
      <c r="R18" s="9" t="s">
        <v>53</v>
      </c>
      <c r="S18" s="10" t="s">
        <v>121</v>
      </c>
      <c r="T18" s="78"/>
      <c r="U18" s="9" t="s">
        <v>40</v>
      </c>
      <c r="V18" s="9" t="s">
        <v>53</v>
      </c>
      <c r="W18" s="10" t="s">
        <v>41</v>
      </c>
      <c r="X18" s="13"/>
    </row>
    <row r="19" spans="1:24" s="14" customFormat="1" ht="40.15" customHeight="1">
      <c r="A19" s="78"/>
      <c r="B19" s="78"/>
      <c r="C19" s="9"/>
      <c r="D19" s="9"/>
      <c r="E19" s="10"/>
      <c r="F19" s="9"/>
      <c r="G19" s="9"/>
      <c r="H19" s="78"/>
      <c r="I19" s="9" t="s">
        <v>103</v>
      </c>
      <c r="J19" s="9" t="s">
        <v>97</v>
      </c>
      <c r="K19" s="10" t="s">
        <v>122</v>
      </c>
      <c r="L19" s="78"/>
      <c r="M19" s="9" t="s">
        <v>123</v>
      </c>
      <c r="N19" s="9" t="s">
        <v>98</v>
      </c>
      <c r="O19" s="10" t="s">
        <v>64</v>
      </c>
      <c r="P19" s="78"/>
      <c r="Q19" s="9" t="s">
        <v>199</v>
      </c>
      <c r="R19" s="9" t="s">
        <v>87</v>
      </c>
      <c r="S19" s="10" t="s">
        <v>200</v>
      </c>
      <c r="T19" s="78"/>
      <c r="U19" s="9" t="s">
        <v>124</v>
      </c>
      <c r="V19" s="9" t="s">
        <v>172</v>
      </c>
      <c r="W19" s="10" t="s">
        <v>125</v>
      </c>
      <c r="X19" s="13"/>
    </row>
    <row r="20" spans="1:24" s="14" customFormat="1" ht="40.15" customHeight="1">
      <c r="A20" s="78"/>
      <c r="B20" s="78"/>
      <c r="C20" s="9"/>
      <c r="D20" s="9"/>
      <c r="E20" s="10"/>
      <c r="F20" s="9"/>
      <c r="G20" s="9"/>
      <c r="H20" s="78"/>
      <c r="I20" s="9" t="s">
        <v>105</v>
      </c>
      <c r="J20" s="9" t="s">
        <v>96</v>
      </c>
      <c r="K20" s="10" t="s">
        <v>71</v>
      </c>
      <c r="L20" s="78"/>
      <c r="M20" s="9" t="s">
        <v>104</v>
      </c>
      <c r="N20" s="9" t="s">
        <v>55</v>
      </c>
      <c r="O20" s="10" t="s">
        <v>38</v>
      </c>
      <c r="P20" s="78"/>
      <c r="Q20" s="9"/>
      <c r="R20" s="9"/>
      <c r="S20" s="10"/>
      <c r="T20" s="78"/>
      <c r="U20" s="9" t="s">
        <v>174</v>
      </c>
      <c r="V20" s="9" t="s">
        <v>173</v>
      </c>
      <c r="W20" s="10" t="s">
        <v>78</v>
      </c>
      <c r="X20" s="13"/>
    </row>
    <row r="21" spans="1:24" s="14" customFormat="1" ht="40.15" customHeight="1">
      <c r="A21" s="78"/>
      <c r="B21" s="78"/>
      <c r="C21" s="9"/>
      <c r="D21" s="9"/>
      <c r="E21" s="10"/>
      <c r="F21" s="9"/>
      <c r="G21" s="9"/>
      <c r="H21" s="78"/>
      <c r="I21" s="9"/>
      <c r="J21" s="9"/>
      <c r="K21" s="10"/>
      <c r="L21" s="78"/>
      <c r="M21" s="9" t="s">
        <v>61</v>
      </c>
      <c r="N21" s="9" t="s">
        <v>89</v>
      </c>
      <c r="O21" s="10" t="s">
        <v>42</v>
      </c>
      <c r="P21" s="78"/>
      <c r="Q21" s="9"/>
      <c r="R21" s="9"/>
      <c r="S21" s="10"/>
      <c r="T21" s="78"/>
      <c r="U21" s="9"/>
      <c r="V21" s="9"/>
      <c r="W21" s="10"/>
      <c r="X21" s="13"/>
    </row>
    <row r="22" spans="1:24" s="14" customFormat="1" ht="40.15" customHeight="1">
      <c r="A22" s="78"/>
      <c r="B22" s="78"/>
      <c r="C22" s="9"/>
      <c r="D22" s="9"/>
      <c r="E22" s="10"/>
      <c r="F22" s="9"/>
      <c r="G22" s="9"/>
      <c r="H22" s="78"/>
      <c r="I22" s="9"/>
      <c r="J22" s="9"/>
      <c r="K22" s="10"/>
      <c r="L22" s="78"/>
      <c r="M22" s="9" t="s">
        <v>40</v>
      </c>
      <c r="N22" s="9" t="s">
        <v>53</v>
      </c>
      <c r="O22" s="10" t="s">
        <v>76</v>
      </c>
      <c r="P22" s="78"/>
      <c r="Q22" s="9"/>
      <c r="R22" s="9"/>
      <c r="S22" s="10"/>
      <c r="T22" s="78"/>
      <c r="U22" s="9"/>
      <c r="V22" s="9"/>
      <c r="W22" s="10"/>
    </row>
    <row r="23" spans="1:24" s="14" customFormat="1" ht="40.15" customHeight="1">
      <c r="A23" s="78"/>
      <c r="B23" s="78"/>
      <c r="C23" s="9"/>
      <c r="D23" s="9"/>
      <c r="E23" s="10"/>
      <c r="F23" s="9"/>
      <c r="G23" s="9"/>
      <c r="H23" s="78"/>
      <c r="I23" s="9"/>
      <c r="J23" s="9"/>
      <c r="K23" s="10"/>
      <c r="L23" s="78"/>
      <c r="M23" s="9" t="s">
        <v>154</v>
      </c>
      <c r="N23" s="9" t="s">
        <v>152</v>
      </c>
      <c r="O23" s="17">
        <v>55</v>
      </c>
      <c r="P23" s="78"/>
      <c r="Q23" s="9"/>
      <c r="R23" s="9"/>
      <c r="S23" s="10"/>
      <c r="T23" s="78"/>
      <c r="U23" s="9"/>
      <c r="V23" s="9"/>
      <c r="W23" s="10"/>
    </row>
    <row r="24" spans="1:24" s="14" customFormat="1" ht="40.15" customHeight="1">
      <c r="A24" s="78"/>
      <c r="B24" s="78"/>
      <c r="C24" s="9"/>
      <c r="D24" s="9"/>
      <c r="E24" s="10"/>
      <c r="F24" s="9"/>
      <c r="G24" s="9"/>
      <c r="H24" s="78"/>
      <c r="I24" s="9"/>
      <c r="J24" s="9"/>
      <c r="K24" s="10"/>
      <c r="L24" s="78"/>
      <c r="M24" s="9" t="s">
        <v>155</v>
      </c>
      <c r="N24" s="9" t="s">
        <v>153</v>
      </c>
      <c r="O24" s="10" t="s">
        <v>126</v>
      </c>
      <c r="P24" s="78"/>
      <c r="Q24" s="9"/>
      <c r="R24" s="9"/>
      <c r="S24" s="10"/>
      <c r="T24" s="78"/>
      <c r="U24" s="9"/>
      <c r="V24" s="9"/>
      <c r="W24" s="10"/>
    </row>
    <row r="25" spans="1:24" s="14" customFormat="1" ht="40.15" customHeight="1">
      <c r="A25" s="119" t="s">
        <v>8</v>
      </c>
      <c r="B25" s="77"/>
      <c r="C25" s="9"/>
      <c r="D25" s="9"/>
      <c r="E25" s="10"/>
      <c r="F25" s="9"/>
      <c r="G25" s="9"/>
      <c r="H25" s="77" t="s">
        <v>24</v>
      </c>
      <c r="I25" s="9" t="s">
        <v>45</v>
      </c>
      <c r="J25" s="9" t="s">
        <v>53</v>
      </c>
      <c r="K25" s="10" t="s">
        <v>41</v>
      </c>
      <c r="L25" s="77" t="s">
        <v>24</v>
      </c>
      <c r="M25" s="9" t="s">
        <v>45</v>
      </c>
      <c r="N25" s="9" t="s">
        <v>53</v>
      </c>
      <c r="O25" s="10" t="s">
        <v>41</v>
      </c>
      <c r="P25" s="77"/>
      <c r="Q25" s="9"/>
      <c r="R25" s="9"/>
      <c r="S25" s="10"/>
      <c r="T25" s="77" t="s">
        <v>24</v>
      </c>
      <c r="U25" s="9" t="s">
        <v>45</v>
      </c>
      <c r="V25" s="9" t="s">
        <v>53</v>
      </c>
      <c r="W25" s="10" t="s">
        <v>41</v>
      </c>
    </row>
    <row r="26" spans="1:24" s="14" customFormat="1" ht="40.15" customHeight="1">
      <c r="A26" s="119"/>
      <c r="B26" s="77"/>
      <c r="C26" s="9"/>
      <c r="D26" s="9"/>
      <c r="E26" s="10"/>
      <c r="F26" s="9"/>
      <c r="G26" s="9"/>
      <c r="H26" s="77"/>
      <c r="I26" s="9" t="s">
        <v>138</v>
      </c>
      <c r="J26" s="9" t="s">
        <v>49</v>
      </c>
      <c r="K26" s="10" t="s">
        <v>48</v>
      </c>
      <c r="L26" s="77"/>
      <c r="M26" s="9" t="s">
        <v>100</v>
      </c>
      <c r="N26" s="9" t="s">
        <v>101</v>
      </c>
      <c r="O26" s="10" t="s">
        <v>48</v>
      </c>
      <c r="P26" s="77"/>
      <c r="Q26" s="9"/>
      <c r="R26" s="9"/>
      <c r="S26" s="10"/>
      <c r="T26" s="77"/>
      <c r="U26" s="9" t="s">
        <v>139</v>
      </c>
      <c r="V26" s="9" t="s">
        <v>49</v>
      </c>
      <c r="W26" s="10" t="s">
        <v>48</v>
      </c>
    </row>
    <row r="27" spans="1:24" s="14" customFormat="1" ht="40.15" customHeight="1">
      <c r="A27" s="79" t="s">
        <v>9</v>
      </c>
      <c r="B27" s="78"/>
      <c r="C27" s="9"/>
      <c r="D27" s="9"/>
      <c r="E27" s="10"/>
      <c r="F27" s="9"/>
      <c r="G27" s="9"/>
      <c r="H27" s="78" t="s">
        <v>29</v>
      </c>
      <c r="I27" s="9" t="s">
        <v>120</v>
      </c>
      <c r="J27" s="9" t="s">
        <v>88</v>
      </c>
      <c r="K27" s="10" t="s">
        <v>75</v>
      </c>
      <c r="L27" s="78" t="s">
        <v>127</v>
      </c>
      <c r="M27" s="9" t="s">
        <v>60</v>
      </c>
      <c r="N27" s="9" t="s">
        <v>53</v>
      </c>
      <c r="O27" s="10" t="s">
        <v>41</v>
      </c>
      <c r="P27" s="78" t="s">
        <v>33</v>
      </c>
      <c r="Q27" s="9" t="s">
        <v>73</v>
      </c>
      <c r="R27" s="9" t="s">
        <v>90</v>
      </c>
      <c r="S27" s="10" t="s">
        <v>46</v>
      </c>
      <c r="T27" s="78" t="s">
        <v>36</v>
      </c>
      <c r="U27" s="9" t="s">
        <v>60</v>
      </c>
      <c r="V27" s="9" t="s">
        <v>53</v>
      </c>
      <c r="W27" s="10" t="s">
        <v>41</v>
      </c>
    </row>
    <row r="28" spans="1:24" s="14" customFormat="1" ht="40.15" customHeight="1">
      <c r="A28" s="78"/>
      <c r="B28" s="78"/>
      <c r="C28" s="9"/>
      <c r="D28" s="9"/>
      <c r="E28" s="10"/>
      <c r="F28" s="9"/>
      <c r="G28" s="9"/>
      <c r="H28" s="78"/>
      <c r="I28" s="9" t="s">
        <v>37</v>
      </c>
      <c r="J28" s="9" t="s">
        <v>54</v>
      </c>
      <c r="K28" s="10" t="s">
        <v>67</v>
      </c>
      <c r="L28" s="78"/>
      <c r="M28" s="9" t="s">
        <v>128</v>
      </c>
      <c r="N28" s="9" t="s">
        <v>158</v>
      </c>
      <c r="O28" s="10" t="s">
        <v>75</v>
      </c>
      <c r="P28" s="78"/>
      <c r="Q28" s="9" t="s">
        <v>72</v>
      </c>
      <c r="R28" s="9" t="s">
        <v>85</v>
      </c>
      <c r="S28" s="10" t="s">
        <v>69</v>
      </c>
      <c r="T28" s="78"/>
      <c r="U28" s="9" t="s">
        <v>47</v>
      </c>
      <c r="V28" s="9" t="s">
        <v>90</v>
      </c>
      <c r="W28" s="10" t="s">
        <v>46</v>
      </c>
    </row>
    <row r="29" spans="1:24" s="14" customFormat="1" ht="40.15" customHeight="1">
      <c r="A29" s="78"/>
      <c r="B29" s="78"/>
      <c r="C29" s="9"/>
      <c r="D29" s="9"/>
      <c r="E29" s="10"/>
      <c r="F29" s="9"/>
      <c r="G29" s="9"/>
      <c r="H29" s="78"/>
      <c r="I29" s="9" t="s">
        <v>72</v>
      </c>
      <c r="J29" s="9" t="s">
        <v>85</v>
      </c>
      <c r="K29" s="10" t="s">
        <v>69</v>
      </c>
      <c r="L29" s="78"/>
      <c r="M29" s="9" t="s">
        <v>181</v>
      </c>
      <c r="N29" s="9" t="s">
        <v>180</v>
      </c>
      <c r="O29" s="10" t="s">
        <v>129</v>
      </c>
      <c r="P29" s="78"/>
      <c r="Q29" s="9" t="s">
        <v>84</v>
      </c>
      <c r="R29" s="9" t="s">
        <v>94</v>
      </c>
      <c r="S29" s="10" t="s">
        <v>42</v>
      </c>
      <c r="T29" s="78"/>
      <c r="U29" s="9" t="s">
        <v>175</v>
      </c>
      <c r="V29" s="9" t="s">
        <v>88</v>
      </c>
      <c r="W29" s="10" t="s">
        <v>68</v>
      </c>
    </row>
    <row r="30" spans="1:24" s="14" customFormat="1" ht="40.15" customHeight="1">
      <c r="A30" s="78"/>
      <c r="B30" s="78"/>
      <c r="C30" s="9"/>
      <c r="D30" s="9"/>
      <c r="E30" s="10"/>
      <c r="F30" s="9"/>
      <c r="G30" s="9"/>
      <c r="H30" s="78"/>
      <c r="I30" s="9" t="s">
        <v>149</v>
      </c>
      <c r="J30" s="9" t="s">
        <v>55</v>
      </c>
      <c r="K30" s="10" t="s">
        <v>69</v>
      </c>
      <c r="L30" s="78"/>
      <c r="M30" s="9" t="s">
        <v>161</v>
      </c>
      <c r="N30" s="9" t="s">
        <v>87</v>
      </c>
      <c r="O30" s="10" t="s">
        <v>78</v>
      </c>
      <c r="P30" s="78"/>
      <c r="Q30" s="9" t="s">
        <v>166</v>
      </c>
      <c r="R30" s="9" t="s">
        <v>165</v>
      </c>
      <c r="S30" s="10" t="s">
        <v>131</v>
      </c>
      <c r="T30" s="78"/>
      <c r="U30" s="9"/>
      <c r="V30" s="9"/>
      <c r="W30" s="10"/>
    </row>
    <row r="31" spans="1:24" s="14" customFormat="1" ht="40.15" customHeight="1">
      <c r="A31" s="78"/>
      <c r="B31" s="78"/>
      <c r="C31" s="9"/>
      <c r="D31" s="9"/>
      <c r="E31" s="10"/>
      <c r="F31" s="9"/>
      <c r="G31" s="9"/>
      <c r="H31" s="78"/>
      <c r="I31" s="9" t="s">
        <v>44</v>
      </c>
      <c r="J31" s="9" t="s">
        <v>57</v>
      </c>
      <c r="K31" s="37">
        <v>5</v>
      </c>
      <c r="L31" s="78"/>
      <c r="M31" s="9"/>
      <c r="N31" s="9"/>
      <c r="O31" s="10"/>
      <c r="P31" s="78"/>
      <c r="Q31" s="9" t="s">
        <v>132</v>
      </c>
      <c r="R31" s="9" t="s">
        <v>163</v>
      </c>
      <c r="S31" s="10" t="s">
        <v>43</v>
      </c>
      <c r="T31" s="78"/>
      <c r="U31" s="9"/>
      <c r="V31" s="9"/>
      <c r="W31" s="10"/>
    </row>
    <row r="32" spans="1:24" s="14" customFormat="1" ht="40.15" customHeight="1">
      <c r="A32" s="78"/>
      <c r="B32" s="78"/>
      <c r="C32" s="9"/>
      <c r="D32" s="9"/>
      <c r="E32" s="10"/>
      <c r="F32" s="9"/>
      <c r="G32" s="9"/>
      <c r="H32" s="78"/>
      <c r="I32" s="9" t="s">
        <v>148</v>
      </c>
      <c r="J32" s="9" t="s">
        <v>88</v>
      </c>
      <c r="K32" s="37">
        <v>5</v>
      </c>
      <c r="L32" s="78"/>
      <c r="M32" s="9"/>
      <c r="N32" s="9"/>
      <c r="O32" s="10"/>
      <c r="P32" s="78"/>
      <c r="Q32" s="9" t="s">
        <v>81</v>
      </c>
      <c r="R32" s="9" t="s">
        <v>91</v>
      </c>
      <c r="S32" s="10" t="s">
        <v>75</v>
      </c>
      <c r="T32" s="78"/>
      <c r="U32" s="9"/>
      <c r="V32" s="9"/>
      <c r="W32" s="10"/>
    </row>
    <row r="33" spans="1:26" s="14" customFormat="1" ht="40.15" customHeight="1">
      <c r="A33" s="78"/>
      <c r="B33" s="78"/>
      <c r="C33" s="9"/>
      <c r="D33" s="9"/>
      <c r="E33" s="10"/>
      <c r="F33" s="9"/>
      <c r="G33" s="9"/>
      <c r="H33" s="78"/>
      <c r="I33" s="9"/>
      <c r="J33" s="9"/>
      <c r="K33" s="9"/>
      <c r="L33" s="78"/>
      <c r="M33" s="9"/>
      <c r="N33" s="9"/>
      <c r="O33" s="10"/>
      <c r="P33" s="78"/>
      <c r="Q33" s="9" t="s">
        <v>106</v>
      </c>
      <c r="R33" s="9" t="s">
        <v>164</v>
      </c>
      <c r="S33" s="17">
        <v>5</v>
      </c>
      <c r="T33" s="78"/>
      <c r="U33" s="9"/>
      <c r="V33" s="9"/>
      <c r="W33" s="10"/>
    </row>
    <row r="34" spans="1:26" s="14" customFormat="1" ht="40.15" customHeight="1">
      <c r="A34" s="116"/>
      <c r="B34" s="116"/>
      <c r="C34" s="9"/>
      <c r="D34" s="9"/>
      <c r="E34" s="10"/>
      <c r="F34" s="9"/>
      <c r="G34" s="9"/>
      <c r="H34" s="116"/>
      <c r="I34" s="43" t="s">
        <v>197</v>
      </c>
      <c r="J34" s="9"/>
      <c r="K34" s="9"/>
      <c r="L34" s="116"/>
      <c r="M34" s="43" t="s">
        <v>197</v>
      </c>
      <c r="N34" s="9"/>
      <c r="O34" s="10"/>
      <c r="P34" s="116"/>
      <c r="Q34" s="43" t="s">
        <v>197</v>
      </c>
      <c r="R34" s="9"/>
      <c r="S34" s="17"/>
      <c r="T34" s="116"/>
      <c r="U34" s="43" t="s">
        <v>197</v>
      </c>
      <c r="V34" s="9"/>
      <c r="W34" s="10"/>
    </row>
    <row r="35" spans="1:26" s="14" customFormat="1" ht="40.15" customHeight="1">
      <c r="A35" s="117"/>
      <c r="B35" s="117"/>
      <c r="C35" s="9"/>
      <c r="D35" s="9"/>
      <c r="E35" s="10"/>
      <c r="F35" s="9"/>
      <c r="G35" s="9"/>
      <c r="H35" s="117"/>
      <c r="I35" s="43" t="s">
        <v>196</v>
      </c>
      <c r="J35" s="9"/>
      <c r="K35" s="9"/>
      <c r="L35" s="117"/>
      <c r="M35" s="43" t="s">
        <v>196</v>
      </c>
      <c r="N35" s="9"/>
      <c r="O35" s="10"/>
      <c r="P35" s="117"/>
      <c r="Q35" s="43" t="s">
        <v>196</v>
      </c>
      <c r="R35" s="9"/>
      <c r="S35" s="17"/>
      <c r="T35" s="117"/>
      <c r="U35" s="43" t="s">
        <v>196</v>
      </c>
      <c r="V35" s="9"/>
      <c r="W35" s="10"/>
    </row>
    <row r="36" spans="1:26" s="14" customFormat="1" ht="40.15" customHeight="1">
      <c r="A36" s="118"/>
      <c r="B36" s="118"/>
      <c r="C36" s="9"/>
      <c r="D36" s="9"/>
      <c r="E36" s="10"/>
      <c r="F36" s="9"/>
      <c r="G36" s="9"/>
      <c r="H36" s="118"/>
      <c r="I36" s="43" t="s">
        <v>198</v>
      </c>
      <c r="J36" s="9"/>
      <c r="K36" s="10"/>
      <c r="L36" s="118"/>
      <c r="M36" s="43" t="s">
        <v>198</v>
      </c>
      <c r="N36" s="9"/>
      <c r="O36" s="10"/>
      <c r="P36" s="118"/>
      <c r="Q36" s="43" t="s">
        <v>198</v>
      </c>
      <c r="R36" s="9"/>
      <c r="S36" s="9"/>
      <c r="T36" s="118"/>
      <c r="U36" s="43" t="s">
        <v>198</v>
      </c>
      <c r="V36" s="9"/>
      <c r="W36" s="10"/>
    </row>
    <row r="37" spans="1:26" s="14" customFormat="1" ht="40.15" customHeight="1">
      <c r="A37" s="39" t="s">
        <v>10</v>
      </c>
      <c r="B37" s="38"/>
      <c r="C37" s="9"/>
      <c r="D37" s="9"/>
      <c r="E37" s="10"/>
      <c r="F37" s="9"/>
      <c r="G37" s="9"/>
      <c r="H37" s="38" t="s">
        <v>79</v>
      </c>
      <c r="I37" s="9" t="s">
        <v>194</v>
      </c>
      <c r="J37" s="9" t="s">
        <v>195</v>
      </c>
      <c r="K37" s="18">
        <v>1712</v>
      </c>
      <c r="L37" s="38"/>
      <c r="P37" s="38" t="s">
        <v>79</v>
      </c>
      <c r="Q37" s="9" t="s">
        <v>192</v>
      </c>
      <c r="R37" s="9" t="s">
        <v>193</v>
      </c>
      <c r="S37" s="18">
        <v>1712</v>
      </c>
      <c r="T37" s="38"/>
      <c r="U37" s="9"/>
      <c r="V37" s="9"/>
      <c r="W37" s="10"/>
    </row>
    <row r="38" spans="1:26" s="14" customFormat="1" ht="45" customHeight="1">
      <c r="A38" s="39"/>
      <c r="B38" s="38"/>
      <c r="C38" s="42" t="s">
        <v>11</v>
      </c>
      <c r="D38" s="115" t="s">
        <v>12</v>
      </c>
      <c r="E38" s="115"/>
      <c r="F38" s="9"/>
      <c r="G38" s="9"/>
      <c r="H38" s="38"/>
      <c r="I38" s="42" t="s">
        <v>11</v>
      </c>
      <c r="J38" s="115" t="s">
        <v>12</v>
      </c>
      <c r="K38" s="115"/>
      <c r="L38" s="38"/>
      <c r="M38" s="42" t="s">
        <v>11</v>
      </c>
      <c r="N38" s="115" t="s">
        <v>12</v>
      </c>
      <c r="O38" s="115"/>
      <c r="P38" s="38"/>
      <c r="Q38" s="42" t="s">
        <v>11</v>
      </c>
      <c r="R38" s="115" t="s">
        <v>12</v>
      </c>
      <c r="S38" s="115"/>
      <c r="T38" s="38"/>
      <c r="U38" s="42" t="s">
        <v>11</v>
      </c>
      <c r="V38" s="115" t="s">
        <v>12</v>
      </c>
      <c r="W38" s="115"/>
    </row>
    <row r="39" spans="1:26" s="26" customFormat="1" ht="25.35" customHeight="1">
      <c r="A39" s="97" t="s">
        <v>15</v>
      </c>
      <c r="B39" s="98"/>
      <c r="C39" s="83" t="s">
        <v>16</v>
      </c>
      <c r="D39" s="84"/>
      <c r="E39" s="22"/>
      <c r="F39" s="23"/>
      <c r="G39" s="23"/>
      <c r="H39" s="90"/>
      <c r="I39" s="83" t="s">
        <v>16</v>
      </c>
      <c r="J39" s="84"/>
      <c r="K39" s="22">
        <v>6.2</v>
      </c>
      <c r="L39" s="90"/>
      <c r="M39" s="83" t="s">
        <v>16</v>
      </c>
      <c r="N39" s="84"/>
      <c r="O39" s="24">
        <v>7.3</v>
      </c>
      <c r="P39" s="90"/>
      <c r="Q39" s="83" t="s">
        <v>16</v>
      </c>
      <c r="R39" s="84"/>
      <c r="S39" s="24">
        <v>5</v>
      </c>
      <c r="T39" s="90"/>
      <c r="U39" s="83" t="s">
        <v>16</v>
      </c>
      <c r="V39" s="84"/>
      <c r="W39" s="24">
        <v>6.2</v>
      </c>
      <c r="X39" s="80" t="e">
        <f>#REF!/4/1727</f>
        <v>#REF!</v>
      </c>
      <c r="Y39" s="81"/>
      <c r="Z39" s="81"/>
    </row>
    <row r="40" spans="1:26" s="26" customFormat="1" ht="25.35" customHeight="1">
      <c r="A40" s="99"/>
      <c r="B40" s="100"/>
      <c r="C40" s="83" t="s">
        <v>17</v>
      </c>
      <c r="D40" s="84"/>
      <c r="E40" s="22"/>
      <c r="F40" s="23"/>
      <c r="G40" s="23"/>
      <c r="H40" s="91"/>
      <c r="I40" s="83" t="s">
        <v>17</v>
      </c>
      <c r="J40" s="84"/>
      <c r="K40" s="22">
        <v>3</v>
      </c>
      <c r="L40" s="91"/>
      <c r="M40" s="83" t="s">
        <v>17</v>
      </c>
      <c r="N40" s="84"/>
      <c r="O40" s="24">
        <v>2.4</v>
      </c>
      <c r="P40" s="91"/>
      <c r="Q40" s="83" t="s">
        <v>17</v>
      </c>
      <c r="R40" s="84"/>
      <c r="S40" s="24">
        <v>2.8</v>
      </c>
      <c r="T40" s="91"/>
      <c r="U40" s="83" t="s">
        <v>17</v>
      </c>
      <c r="V40" s="84"/>
      <c r="W40" s="24">
        <v>2.1</v>
      </c>
      <c r="X40" s="80"/>
      <c r="Y40" s="81"/>
      <c r="Z40" s="81"/>
    </row>
    <row r="41" spans="1:26" s="26" customFormat="1" ht="25.35" customHeight="1">
      <c r="A41" s="99"/>
      <c r="B41" s="100"/>
      <c r="C41" s="83" t="s">
        <v>18</v>
      </c>
      <c r="D41" s="84"/>
      <c r="E41" s="22"/>
      <c r="F41" s="23"/>
      <c r="G41" s="23"/>
      <c r="H41" s="91"/>
      <c r="I41" s="83" t="s">
        <v>18</v>
      </c>
      <c r="J41" s="84"/>
      <c r="K41" s="22">
        <v>1.3</v>
      </c>
      <c r="L41" s="91"/>
      <c r="M41" s="83" t="s">
        <v>18</v>
      </c>
      <c r="N41" s="84"/>
      <c r="O41" s="24">
        <v>1.6</v>
      </c>
      <c r="P41" s="91"/>
      <c r="Q41" s="83" t="s">
        <v>18</v>
      </c>
      <c r="R41" s="84"/>
      <c r="S41" s="24">
        <v>1</v>
      </c>
      <c r="T41" s="91"/>
      <c r="U41" s="83" t="s">
        <v>18</v>
      </c>
      <c r="V41" s="84"/>
      <c r="W41" s="24">
        <v>1.7</v>
      </c>
    </row>
    <row r="42" spans="1:26" s="26" customFormat="1" ht="25.35" customHeight="1">
      <c r="A42" s="99"/>
      <c r="B42" s="100"/>
      <c r="C42" s="83" t="s">
        <v>19</v>
      </c>
      <c r="D42" s="84"/>
      <c r="E42" s="22"/>
      <c r="F42" s="23"/>
      <c r="G42" s="23"/>
      <c r="H42" s="91"/>
      <c r="I42" s="83" t="s">
        <v>19</v>
      </c>
      <c r="J42" s="84"/>
      <c r="K42" s="22">
        <v>1</v>
      </c>
      <c r="L42" s="91"/>
      <c r="M42" s="83" t="s">
        <v>19</v>
      </c>
      <c r="N42" s="84"/>
      <c r="O42" s="24"/>
      <c r="P42" s="91"/>
      <c r="Q42" s="83" t="s">
        <v>19</v>
      </c>
      <c r="R42" s="84"/>
      <c r="S42" s="24">
        <v>1</v>
      </c>
      <c r="T42" s="91"/>
      <c r="U42" s="83" t="s">
        <v>19</v>
      </c>
      <c r="V42" s="84"/>
      <c r="W42" s="24"/>
    </row>
    <row r="43" spans="1:26" s="26" customFormat="1" ht="25.35" customHeight="1">
      <c r="A43" s="99"/>
      <c r="B43" s="100"/>
      <c r="C43" s="83" t="s">
        <v>20</v>
      </c>
      <c r="D43" s="84"/>
      <c r="E43" s="22"/>
      <c r="F43" s="23"/>
      <c r="G43" s="23"/>
      <c r="H43" s="91"/>
      <c r="I43" s="83" t="s">
        <v>20</v>
      </c>
      <c r="J43" s="84"/>
      <c r="K43" s="24">
        <v>3</v>
      </c>
      <c r="L43" s="91"/>
      <c r="M43" s="83" t="s">
        <v>20</v>
      </c>
      <c r="N43" s="84"/>
      <c r="O43" s="24">
        <v>3</v>
      </c>
      <c r="P43" s="91"/>
      <c r="Q43" s="83" t="s">
        <v>20</v>
      </c>
      <c r="R43" s="84"/>
      <c r="S43" s="24">
        <v>3</v>
      </c>
      <c r="T43" s="91"/>
      <c r="U43" s="83" t="s">
        <v>20</v>
      </c>
      <c r="V43" s="84"/>
      <c r="W43" s="24">
        <v>3</v>
      </c>
    </row>
    <row r="44" spans="1:26" s="26" customFormat="1" ht="30" customHeight="1">
      <c r="A44" s="101"/>
      <c r="B44" s="102"/>
      <c r="C44" s="83" t="s">
        <v>21</v>
      </c>
      <c r="D44" s="84"/>
      <c r="E44" s="27">
        <f>E39*70+E40*75+E41*25+E42*60+E43*45</f>
        <v>0</v>
      </c>
      <c r="F44" s="23"/>
      <c r="G44" s="23"/>
      <c r="H44" s="92"/>
      <c r="I44" s="83" t="s">
        <v>21</v>
      </c>
      <c r="J44" s="84"/>
      <c r="K44" s="27">
        <f>K39*70+K40*75+K41*25+K42*60+K43*45</f>
        <v>886.5</v>
      </c>
      <c r="L44" s="92"/>
      <c r="M44" s="83" t="s">
        <v>21</v>
      </c>
      <c r="N44" s="84"/>
      <c r="O44" s="27">
        <f>O39*70+O40*75+O41*25+O42*150+O43*45</f>
        <v>866</v>
      </c>
      <c r="P44" s="92"/>
      <c r="Q44" s="83" t="s">
        <v>21</v>
      </c>
      <c r="R44" s="84"/>
      <c r="S44" s="27">
        <f>S39*70+S40*75+S41*25+S42*60+S43*45</f>
        <v>780</v>
      </c>
      <c r="T44" s="92"/>
      <c r="U44" s="83" t="s">
        <v>21</v>
      </c>
      <c r="V44" s="84"/>
      <c r="W44" s="27">
        <f>W39*70+W40*75+W41*25+W42*60+W43*45+70</f>
        <v>839</v>
      </c>
    </row>
    <row r="45" spans="1:26" s="26" customFormat="1" ht="47.25" customHeight="1">
      <c r="A45" s="95" t="s">
        <v>22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</row>
    <row r="46" spans="1:26" s="28" customFormat="1" ht="30" customHeight="1">
      <c r="A46" s="96" t="s">
        <v>201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</row>
    <row r="47" spans="1:26" ht="30" customHeight="1"/>
    <row r="48" spans="1:26" ht="30" customHeight="1"/>
    <row r="49" ht="30" customHeight="1"/>
  </sheetData>
  <mergeCells count="109">
    <mergeCell ref="A3:B3"/>
    <mergeCell ref="C3:E3"/>
    <mergeCell ref="I3:K3"/>
    <mergeCell ref="M3:O3"/>
    <mergeCell ref="Q3:S3"/>
    <mergeCell ref="U3:W3"/>
    <mergeCell ref="A1:W1"/>
    <mergeCell ref="B2:G2"/>
    <mergeCell ref="H2:K2"/>
    <mergeCell ref="L2:O2"/>
    <mergeCell ref="P2:S2"/>
    <mergeCell ref="T2:W2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T5:T6"/>
    <mergeCell ref="U5:U6"/>
    <mergeCell ref="V5:V6"/>
    <mergeCell ref="W5:W6"/>
    <mergeCell ref="P5:P6"/>
    <mergeCell ref="Q5:Q6"/>
    <mergeCell ref="R5:R6"/>
    <mergeCell ref="S5:S6"/>
    <mergeCell ref="L5:L6"/>
    <mergeCell ref="M5:M6"/>
    <mergeCell ref="N5:N6"/>
    <mergeCell ref="O5:O6"/>
    <mergeCell ref="A17:A24"/>
    <mergeCell ref="B17:B24"/>
    <mergeCell ref="H17:H24"/>
    <mergeCell ref="L17:L24"/>
    <mergeCell ref="P17:P24"/>
    <mergeCell ref="T17:T24"/>
    <mergeCell ref="A7:A16"/>
    <mergeCell ref="B7:B16"/>
    <mergeCell ref="H7:H16"/>
    <mergeCell ref="L7:L16"/>
    <mergeCell ref="P7:P16"/>
    <mergeCell ref="T7:T16"/>
    <mergeCell ref="A27:A33"/>
    <mergeCell ref="B27:B33"/>
    <mergeCell ref="H27:H33"/>
    <mergeCell ref="L27:L33"/>
    <mergeCell ref="P27:P33"/>
    <mergeCell ref="T27:T33"/>
    <mergeCell ref="A25:A26"/>
    <mergeCell ref="B25:B26"/>
    <mergeCell ref="H25:H26"/>
    <mergeCell ref="L25:L26"/>
    <mergeCell ref="P25:P26"/>
    <mergeCell ref="T25:T26"/>
    <mergeCell ref="D38:E38"/>
    <mergeCell ref="J38:K38"/>
    <mergeCell ref="N38:O38"/>
    <mergeCell ref="R38:S38"/>
    <mergeCell ref="V38:W38"/>
    <mergeCell ref="A34:A36"/>
    <mergeCell ref="B34:B36"/>
    <mergeCell ref="H34:H36"/>
    <mergeCell ref="L34:L36"/>
    <mergeCell ref="P34:P36"/>
    <mergeCell ref="T34:T36"/>
    <mergeCell ref="X39:Z40"/>
    <mergeCell ref="C40:D40"/>
    <mergeCell ref="I40:J40"/>
    <mergeCell ref="M40:N40"/>
    <mergeCell ref="Q40:R40"/>
    <mergeCell ref="U40:V40"/>
    <mergeCell ref="C41:D41"/>
    <mergeCell ref="I41:J41"/>
    <mergeCell ref="A39:B44"/>
    <mergeCell ref="C39:D39"/>
    <mergeCell ref="H39:H44"/>
    <mergeCell ref="I39:J39"/>
    <mergeCell ref="L39:L44"/>
    <mergeCell ref="M39:N39"/>
    <mergeCell ref="P39:P44"/>
    <mergeCell ref="Q39:R39"/>
    <mergeCell ref="M41:N41"/>
    <mergeCell ref="Q41:R41"/>
    <mergeCell ref="U41:V41"/>
    <mergeCell ref="C42:D42"/>
    <mergeCell ref="I42:J42"/>
    <mergeCell ref="M42:N42"/>
    <mergeCell ref="Q42:R42"/>
    <mergeCell ref="U42:V42"/>
    <mergeCell ref="T39:T44"/>
    <mergeCell ref="U39:V39"/>
    <mergeCell ref="A45:W45"/>
    <mergeCell ref="A46:W46"/>
    <mergeCell ref="C43:D43"/>
    <mergeCell ref="I43:J43"/>
    <mergeCell ref="M43:N43"/>
    <mergeCell ref="Q43:R43"/>
    <mergeCell ref="U43:V43"/>
    <mergeCell ref="C44:D44"/>
    <mergeCell ref="I44:J44"/>
    <mergeCell ref="M44:N44"/>
    <mergeCell ref="Q44:R44"/>
    <mergeCell ref="U44:V44"/>
  </mergeCells>
  <phoneticPr fontId="4" type="noConversion"/>
  <printOptions horizontalCentered="1" verticalCentered="1"/>
  <pageMargins left="0" right="0" top="0" bottom="0" header="0.23622047244094491" footer="0"/>
  <pageSetup paperSize="9"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zoomScale="40" zoomScaleNormal="40" zoomScaleSheetLayoutView="50" workbookViewId="0">
      <selection activeCell="I88" sqref="I88"/>
    </sheetView>
  </sheetViews>
  <sheetFormatPr defaultColWidth="8.875" defaultRowHeight="4.7" customHeight="1"/>
  <cols>
    <col min="1" max="1" width="10.5" style="3" customWidth="1"/>
    <col min="2" max="2" width="6.625" style="3" customWidth="1"/>
    <col min="3" max="3" width="39.75" style="3" customWidth="1"/>
    <col min="4" max="4" width="15.25" style="3" hidden="1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8.625" style="3" customWidth="1"/>
    <col min="13" max="13" width="52.625" style="3" customWidth="1"/>
    <col min="14" max="14" width="18" style="3" customWidth="1"/>
    <col min="15" max="15" width="13.625" style="29" customWidth="1"/>
    <col min="16" max="16" width="8.625" style="3" customWidth="1"/>
    <col min="17" max="17" width="51" style="3" customWidth="1"/>
    <col min="18" max="18" width="15.25" style="3" customWidth="1"/>
    <col min="19" max="19" width="16.25" style="29" customWidth="1"/>
    <col min="20" max="20" width="8.625" style="3" customWidth="1"/>
    <col min="21" max="21" width="44.75" style="3" customWidth="1"/>
    <col min="22" max="22" width="16.5" style="3" customWidth="1"/>
    <col min="23" max="23" width="15.5" style="29" customWidth="1"/>
    <col min="24" max="16384" width="8.875" style="3"/>
  </cols>
  <sheetData>
    <row r="1" spans="1:24" s="1" customFormat="1" ht="83.25" customHeight="1">
      <c r="A1" s="54" t="s">
        <v>183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4" ht="54.95" customHeight="1">
      <c r="A2" s="2" t="s">
        <v>0</v>
      </c>
      <c r="B2" s="120">
        <v>44480</v>
      </c>
      <c r="C2" s="121"/>
      <c r="D2" s="121"/>
      <c r="E2" s="121"/>
      <c r="F2" s="121"/>
      <c r="G2" s="122"/>
      <c r="H2" s="123">
        <f>B2+1</f>
        <v>44481</v>
      </c>
      <c r="I2" s="124"/>
      <c r="J2" s="124"/>
      <c r="K2" s="124"/>
      <c r="L2" s="125">
        <f>H2+1</f>
        <v>44482</v>
      </c>
      <c r="M2" s="126"/>
      <c r="N2" s="126"/>
      <c r="O2" s="126"/>
      <c r="P2" s="127">
        <f>L2+1</f>
        <v>44483</v>
      </c>
      <c r="Q2" s="128"/>
      <c r="R2" s="128"/>
      <c r="S2" s="128"/>
      <c r="T2" s="129">
        <f>P2+1</f>
        <v>44484</v>
      </c>
      <c r="U2" s="130"/>
      <c r="V2" s="130"/>
      <c r="W2" s="130"/>
    </row>
    <row r="3" spans="1:24" ht="39.950000000000003" customHeight="1">
      <c r="A3" s="70" t="s">
        <v>1</v>
      </c>
      <c r="B3" s="71"/>
      <c r="C3" s="51">
        <v>20</v>
      </c>
      <c r="D3" s="52"/>
      <c r="E3" s="53"/>
      <c r="F3" s="4"/>
      <c r="G3" s="4"/>
      <c r="H3" s="5"/>
      <c r="I3" s="51">
        <f>C3</f>
        <v>20</v>
      </c>
      <c r="J3" s="52"/>
      <c r="K3" s="53"/>
      <c r="L3" s="5"/>
      <c r="M3" s="51">
        <f>I3</f>
        <v>20</v>
      </c>
      <c r="N3" s="52"/>
      <c r="O3" s="53"/>
      <c r="P3" s="5"/>
      <c r="Q3" s="51">
        <f>M3</f>
        <v>20</v>
      </c>
      <c r="R3" s="52"/>
      <c r="S3" s="53"/>
      <c r="T3" s="5"/>
      <c r="U3" s="51">
        <f>Q3</f>
        <v>20</v>
      </c>
      <c r="V3" s="52"/>
      <c r="W3" s="53"/>
    </row>
    <row r="4" spans="1:24" ht="39.950000000000003" customHeight="1">
      <c r="A4" s="73"/>
      <c r="B4" s="74"/>
      <c r="C4" s="6" t="s">
        <v>2</v>
      </c>
      <c r="D4" s="6" t="s">
        <v>3</v>
      </c>
      <c r="E4" s="7" t="s">
        <v>4</v>
      </c>
      <c r="F4" s="8" t="s">
        <v>5</v>
      </c>
      <c r="G4" s="8" t="s">
        <v>6</v>
      </c>
      <c r="H4" s="5"/>
      <c r="I4" s="6" t="s">
        <v>2</v>
      </c>
      <c r="J4" s="6" t="s">
        <v>3</v>
      </c>
      <c r="K4" s="7" t="s">
        <v>4</v>
      </c>
      <c r="L4" s="5"/>
      <c r="M4" s="6" t="s">
        <v>2</v>
      </c>
      <c r="N4" s="6" t="s">
        <v>3</v>
      </c>
      <c r="O4" s="7" t="s">
        <v>4</v>
      </c>
      <c r="P4" s="5"/>
      <c r="Q4" s="6" t="s">
        <v>2</v>
      </c>
      <c r="R4" s="6" t="s">
        <v>3</v>
      </c>
      <c r="S4" s="7" t="s">
        <v>4</v>
      </c>
      <c r="T4" s="5"/>
      <c r="U4" s="6" t="s">
        <v>2</v>
      </c>
      <c r="V4" s="6" t="s">
        <v>3</v>
      </c>
      <c r="W4" s="7" t="s">
        <v>4</v>
      </c>
    </row>
    <row r="5" spans="1:24" s="11" customFormat="1" ht="39.950000000000003" customHeight="1">
      <c r="A5" s="75" t="s">
        <v>7</v>
      </c>
      <c r="B5" s="76"/>
      <c r="C5" s="72"/>
      <c r="D5" s="105"/>
      <c r="E5" s="105"/>
      <c r="F5" s="103"/>
      <c r="G5" s="105"/>
      <c r="H5" s="76" t="s">
        <v>26</v>
      </c>
      <c r="I5" s="105" t="s">
        <v>134</v>
      </c>
      <c r="J5" s="105"/>
      <c r="K5" s="111" t="s">
        <v>51</v>
      </c>
      <c r="L5" s="76"/>
      <c r="M5" s="72" t="s">
        <v>25</v>
      </c>
      <c r="N5" s="105"/>
      <c r="O5" s="105"/>
      <c r="P5" s="77"/>
      <c r="Q5" s="72" t="s">
        <v>82</v>
      </c>
      <c r="R5" s="105"/>
      <c r="S5" s="105"/>
      <c r="T5" s="76"/>
      <c r="U5" s="72" t="s">
        <v>25</v>
      </c>
      <c r="V5" s="105"/>
      <c r="W5" s="105"/>
    </row>
    <row r="6" spans="1:24" s="11" customFormat="1" ht="39.950000000000003" customHeight="1">
      <c r="A6" s="75"/>
      <c r="B6" s="76"/>
      <c r="C6" s="72"/>
      <c r="D6" s="106"/>
      <c r="E6" s="106"/>
      <c r="F6" s="104"/>
      <c r="G6" s="106"/>
      <c r="H6" s="76"/>
      <c r="I6" s="106"/>
      <c r="J6" s="106"/>
      <c r="K6" s="112"/>
      <c r="L6" s="76"/>
      <c r="M6" s="72"/>
      <c r="N6" s="106"/>
      <c r="O6" s="106"/>
      <c r="P6" s="77"/>
      <c r="Q6" s="72"/>
      <c r="R6" s="106"/>
      <c r="S6" s="106"/>
      <c r="T6" s="76"/>
      <c r="U6" s="72"/>
      <c r="V6" s="106"/>
      <c r="W6" s="106"/>
    </row>
    <row r="7" spans="1:24" s="14" customFormat="1" ht="39.950000000000003" customHeight="1">
      <c r="A7" s="131" t="s">
        <v>83</v>
      </c>
      <c r="B7" s="132" t="s">
        <v>136</v>
      </c>
      <c r="C7" s="16"/>
      <c r="D7" s="16"/>
      <c r="E7" s="32"/>
      <c r="F7" s="16"/>
      <c r="G7" s="16"/>
      <c r="H7" s="132" t="s">
        <v>140</v>
      </c>
      <c r="I7" s="16" t="s">
        <v>37</v>
      </c>
      <c r="J7" s="31" t="s">
        <v>54</v>
      </c>
      <c r="K7" s="32" t="s">
        <v>51</v>
      </c>
      <c r="L7" s="132" t="s">
        <v>141</v>
      </c>
      <c r="M7" s="16" t="s">
        <v>60</v>
      </c>
      <c r="N7" s="31" t="s">
        <v>53</v>
      </c>
      <c r="O7" s="32" t="s">
        <v>51</v>
      </c>
      <c r="P7" s="132" t="s">
        <v>31</v>
      </c>
      <c r="Q7" s="16" t="s">
        <v>110</v>
      </c>
      <c r="R7" s="31" t="s">
        <v>162</v>
      </c>
      <c r="S7" s="32" t="s">
        <v>51</v>
      </c>
      <c r="T7" s="132" t="s">
        <v>142</v>
      </c>
      <c r="U7" s="44" t="s">
        <v>189</v>
      </c>
      <c r="V7" s="16" t="s">
        <v>177</v>
      </c>
      <c r="W7" s="45">
        <v>1</v>
      </c>
      <c r="X7" s="13"/>
    </row>
    <row r="8" spans="1:24" s="14" customFormat="1" ht="39.950000000000003" customHeight="1">
      <c r="A8" s="132"/>
      <c r="B8" s="132"/>
      <c r="C8" s="16"/>
      <c r="D8" s="16"/>
      <c r="E8" s="32"/>
      <c r="F8" s="16"/>
      <c r="G8" s="16"/>
      <c r="H8" s="132"/>
      <c r="I8" s="16" t="s">
        <v>77</v>
      </c>
      <c r="J8" s="31" t="s">
        <v>93</v>
      </c>
      <c r="K8" s="32" t="s">
        <v>51</v>
      </c>
      <c r="L8" s="132"/>
      <c r="M8" s="16" t="s">
        <v>37</v>
      </c>
      <c r="N8" s="16" t="s">
        <v>54</v>
      </c>
      <c r="O8" s="32" t="s">
        <v>51</v>
      </c>
      <c r="P8" s="132"/>
      <c r="Q8" s="44" t="s">
        <v>187</v>
      </c>
      <c r="R8" s="16" t="s">
        <v>177</v>
      </c>
      <c r="S8" s="46">
        <v>1</v>
      </c>
      <c r="T8" s="132"/>
      <c r="U8" s="16" t="s">
        <v>65</v>
      </c>
      <c r="V8" s="16" t="s">
        <v>86</v>
      </c>
      <c r="W8" s="32"/>
      <c r="X8" s="13"/>
    </row>
    <row r="9" spans="1:24" s="14" customFormat="1" ht="39.950000000000003" customHeight="1">
      <c r="A9" s="132"/>
      <c r="B9" s="132"/>
      <c r="C9" s="16"/>
      <c r="D9" s="16"/>
      <c r="E9" s="32"/>
      <c r="F9" s="16"/>
      <c r="G9" s="16"/>
      <c r="H9" s="132"/>
      <c r="I9" s="44" t="s">
        <v>143</v>
      </c>
      <c r="J9" s="16" t="s">
        <v>108</v>
      </c>
      <c r="K9" s="47">
        <v>1.5</v>
      </c>
      <c r="L9" s="132"/>
      <c r="M9" s="44" t="s">
        <v>184</v>
      </c>
      <c r="N9" s="16" t="s">
        <v>108</v>
      </c>
      <c r="O9" s="47">
        <v>1.5</v>
      </c>
      <c r="P9" s="132"/>
      <c r="Q9" s="16" t="s">
        <v>37</v>
      </c>
      <c r="R9" s="16" t="s">
        <v>54</v>
      </c>
      <c r="S9" s="32" t="s">
        <v>51</v>
      </c>
      <c r="T9" s="132"/>
      <c r="U9" s="16" t="s">
        <v>116</v>
      </c>
      <c r="V9" s="16" t="s">
        <v>167</v>
      </c>
      <c r="W9" s="32"/>
      <c r="X9" s="13"/>
    </row>
    <row r="10" spans="1:24" s="14" customFormat="1" ht="39.950000000000003" customHeight="1">
      <c r="A10" s="132"/>
      <c r="B10" s="132"/>
      <c r="C10" s="16"/>
      <c r="D10" s="16"/>
      <c r="E10" s="32"/>
      <c r="F10" s="16"/>
      <c r="G10" s="16"/>
      <c r="H10" s="132"/>
      <c r="I10" s="16"/>
      <c r="J10" s="16"/>
      <c r="K10" s="32"/>
      <c r="L10" s="132"/>
      <c r="M10" s="16" t="s">
        <v>74</v>
      </c>
      <c r="N10" s="16" t="s">
        <v>88</v>
      </c>
      <c r="O10" s="32" t="s">
        <v>51</v>
      </c>
      <c r="P10" s="132"/>
      <c r="Q10" s="16" t="s">
        <v>50</v>
      </c>
      <c r="R10" s="16" t="s">
        <v>56</v>
      </c>
      <c r="S10" s="32" t="s">
        <v>51</v>
      </c>
      <c r="T10" s="132"/>
      <c r="U10" s="44" t="s">
        <v>190</v>
      </c>
      <c r="V10" s="16" t="s">
        <v>182</v>
      </c>
      <c r="W10" s="48">
        <v>1</v>
      </c>
      <c r="X10" s="13"/>
    </row>
    <row r="11" spans="1:24" s="14" customFormat="1" ht="39.950000000000003" customHeight="1">
      <c r="A11" s="132"/>
      <c r="B11" s="132"/>
      <c r="C11" s="16"/>
      <c r="D11" s="16"/>
      <c r="E11" s="32"/>
      <c r="F11" s="16"/>
      <c r="G11" s="16"/>
      <c r="H11" s="132"/>
      <c r="I11" s="16"/>
      <c r="J11" s="16"/>
      <c r="K11" s="32"/>
      <c r="L11" s="132"/>
      <c r="M11" s="16" t="s">
        <v>157</v>
      </c>
      <c r="N11" s="16" t="s">
        <v>95</v>
      </c>
      <c r="O11" s="32" t="s">
        <v>51</v>
      </c>
      <c r="P11" s="132"/>
      <c r="Q11" s="16" t="s">
        <v>118</v>
      </c>
      <c r="R11" s="16" t="s">
        <v>88</v>
      </c>
      <c r="S11" s="32" t="s">
        <v>51</v>
      </c>
      <c r="T11" s="132"/>
      <c r="U11" s="16"/>
      <c r="V11" s="16"/>
      <c r="W11" s="32"/>
      <c r="X11" s="13"/>
    </row>
    <row r="12" spans="1:24" s="14" customFormat="1" ht="39.950000000000003" customHeight="1">
      <c r="A12" s="132"/>
      <c r="B12" s="132"/>
      <c r="C12" s="16"/>
      <c r="D12" s="16"/>
      <c r="E12" s="32"/>
      <c r="F12" s="16"/>
      <c r="G12" s="16"/>
      <c r="H12" s="132"/>
      <c r="I12" s="16"/>
      <c r="J12" s="16"/>
      <c r="K12" s="32"/>
      <c r="L12" s="132"/>
      <c r="M12" s="16"/>
      <c r="N12" s="16"/>
      <c r="O12" s="16"/>
      <c r="P12" s="132"/>
      <c r="Q12" s="16" t="s">
        <v>119</v>
      </c>
      <c r="R12" s="16" t="s">
        <v>98</v>
      </c>
      <c r="S12" s="32" t="s">
        <v>51</v>
      </c>
      <c r="T12" s="132"/>
      <c r="U12" s="16"/>
      <c r="V12" s="16"/>
      <c r="W12" s="32"/>
      <c r="X12" s="13"/>
    </row>
    <row r="13" spans="1:24" s="14" customFormat="1" ht="39.950000000000003" customHeight="1">
      <c r="A13" s="132"/>
      <c r="B13" s="132"/>
      <c r="C13" s="16"/>
      <c r="D13" s="16"/>
      <c r="E13" s="32"/>
      <c r="F13" s="16"/>
      <c r="G13" s="16"/>
      <c r="H13" s="132"/>
      <c r="I13" s="16"/>
      <c r="J13" s="16"/>
      <c r="K13" s="32"/>
      <c r="L13" s="132"/>
      <c r="M13" s="16"/>
      <c r="N13" s="16"/>
      <c r="O13" s="32"/>
      <c r="P13" s="132"/>
      <c r="Q13" s="16" t="s">
        <v>65</v>
      </c>
      <c r="R13" s="16" t="s">
        <v>86</v>
      </c>
      <c r="S13" s="32" t="s">
        <v>51</v>
      </c>
      <c r="T13" s="132"/>
      <c r="U13" s="16"/>
      <c r="V13" s="16"/>
      <c r="W13" s="32"/>
      <c r="X13" s="13"/>
    </row>
    <row r="14" spans="1:24" s="14" customFormat="1" ht="39.950000000000003" customHeight="1">
      <c r="A14" s="132"/>
      <c r="B14" s="132"/>
      <c r="C14" s="16"/>
      <c r="D14" s="16"/>
      <c r="E14" s="32"/>
      <c r="F14" s="16"/>
      <c r="G14" s="16"/>
      <c r="H14" s="132"/>
      <c r="I14" s="16"/>
      <c r="J14" s="16"/>
      <c r="K14" s="32"/>
      <c r="L14" s="132"/>
      <c r="M14" s="16"/>
      <c r="N14" s="16"/>
      <c r="O14" s="32"/>
      <c r="P14" s="132"/>
      <c r="Q14" s="16"/>
      <c r="R14" s="16"/>
      <c r="S14" s="16"/>
      <c r="T14" s="132"/>
      <c r="U14" s="16"/>
      <c r="V14" s="16"/>
      <c r="W14" s="32"/>
      <c r="X14" s="13"/>
    </row>
    <row r="15" spans="1:24" s="14" customFormat="1" ht="39.950000000000003" customHeight="1">
      <c r="A15" s="132"/>
      <c r="B15" s="132"/>
      <c r="C15" s="16"/>
      <c r="D15" s="16"/>
      <c r="E15" s="32"/>
      <c r="F15" s="16"/>
      <c r="G15" s="16"/>
      <c r="H15" s="132"/>
      <c r="I15" s="16"/>
      <c r="J15" s="16"/>
      <c r="K15" s="32"/>
      <c r="L15" s="132"/>
      <c r="M15" s="16"/>
      <c r="N15" s="16"/>
      <c r="O15" s="32"/>
      <c r="P15" s="132"/>
      <c r="Q15" s="16"/>
      <c r="R15" s="16"/>
      <c r="S15" s="16"/>
      <c r="T15" s="132"/>
      <c r="U15" s="16"/>
      <c r="V15" s="16"/>
      <c r="W15" s="32"/>
      <c r="X15" s="13"/>
    </row>
    <row r="16" spans="1:24" s="14" customFormat="1" ht="39.950000000000003" customHeight="1">
      <c r="A16" s="132"/>
      <c r="B16" s="132"/>
      <c r="C16" s="16"/>
      <c r="D16" s="16"/>
      <c r="E16" s="32"/>
      <c r="F16" s="16"/>
      <c r="G16" s="16"/>
      <c r="H16" s="132"/>
      <c r="I16" s="16"/>
      <c r="J16" s="16"/>
      <c r="K16" s="32"/>
      <c r="L16" s="132"/>
      <c r="M16" s="16"/>
      <c r="N16" s="16"/>
      <c r="O16" s="32"/>
      <c r="P16" s="132"/>
      <c r="Q16" s="16"/>
      <c r="R16" s="16"/>
      <c r="S16" s="16"/>
      <c r="T16" s="132"/>
      <c r="U16" s="16"/>
      <c r="V16" s="16"/>
      <c r="W16" s="32"/>
      <c r="X16" s="13"/>
    </row>
    <row r="17" spans="1:24" s="14" customFormat="1" ht="39.950000000000003" customHeight="1">
      <c r="A17" s="131" t="s">
        <v>99</v>
      </c>
      <c r="B17" s="132"/>
      <c r="C17" s="16"/>
      <c r="D17" s="16"/>
      <c r="E17" s="32"/>
      <c r="F17" s="16"/>
      <c r="G17" s="16"/>
      <c r="H17" s="132" t="s">
        <v>28</v>
      </c>
      <c r="I17" s="16" t="s">
        <v>37</v>
      </c>
      <c r="J17" s="16" t="s">
        <v>54</v>
      </c>
      <c r="K17" s="32" t="s">
        <v>51</v>
      </c>
      <c r="L17" s="132" t="s">
        <v>137</v>
      </c>
      <c r="M17" s="16" t="s">
        <v>120</v>
      </c>
      <c r="N17" s="16" t="s">
        <v>88</v>
      </c>
      <c r="O17" s="32" t="s">
        <v>51</v>
      </c>
      <c r="P17" s="132" t="s">
        <v>144</v>
      </c>
      <c r="Q17" s="16" t="s">
        <v>60</v>
      </c>
      <c r="R17" s="16" t="s">
        <v>53</v>
      </c>
      <c r="S17" s="32" t="s">
        <v>51</v>
      </c>
      <c r="T17" s="132" t="s">
        <v>35</v>
      </c>
      <c r="U17" s="16" t="s">
        <v>37</v>
      </c>
      <c r="V17" s="16" t="s">
        <v>54</v>
      </c>
      <c r="W17" s="32" t="s">
        <v>51</v>
      </c>
      <c r="X17" s="13"/>
    </row>
    <row r="18" spans="1:24" s="14" customFormat="1" ht="39.950000000000003" customHeight="1">
      <c r="A18" s="132"/>
      <c r="B18" s="132"/>
      <c r="C18" s="16"/>
      <c r="D18" s="16"/>
      <c r="E18" s="32"/>
      <c r="F18" s="16"/>
      <c r="G18" s="16"/>
      <c r="H18" s="132"/>
      <c r="I18" s="16" t="s">
        <v>103</v>
      </c>
      <c r="J18" s="16" t="s">
        <v>97</v>
      </c>
      <c r="K18" s="32" t="s">
        <v>51</v>
      </c>
      <c r="L18" s="132"/>
      <c r="M18" s="16" t="s">
        <v>37</v>
      </c>
      <c r="N18" s="16" t="s">
        <v>54</v>
      </c>
      <c r="O18" s="32" t="s">
        <v>51</v>
      </c>
      <c r="P18" s="132"/>
      <c r="Q18" s="44" t="s">
        <v>188</v>
      </c>
      <c r="R18" s="16" t="s">
        <v>108</v>
      </c>
      <c r="S18" s="47">
        <v>3</v>
      </c>
      <c r="T18" s="132"/>
      <c r="U18" s="44" t="s">
        <v>52</v>
      </c>
      <c r="V18" s="31" t="s">
        <v>53</v>
      </c>
      <c r="W18" s="47">
        <v>0.1</v>
      </c>
      <c r="X18" s="13"/>
    </row>
    <row r="19" spans="1:24" s="14" customFormat="1" ht="39.950000000000003" customHeight="1">
      <c r="A19" s="132"/>
      <c r="B19" s="132"/>
      <c r="C19" s="16"/>
      <c r="D19" s="16"/>
      <c r="E19" s="32"/>
      <c r="F19" s="16"/>
      <c r="G19" s="16"/>
      <c r="H19" s="132"/>
      <c r="I19" s="16" t="s">
        <v>105</v>
      </c>
      <c r="J19" s="16" t="s">
        <v>96</v>
      </c>
      <c r="K19" s="32" t="s">
        <v>51</v>
      </c>
      <c r="L19" s="132"/>
      <c r="M19" s="16" t="s">
        <v>123</v>
      </c>
      <c r="N19" s="16" t="s">
        <v>98</v>
      </c>
      <c r="O19" s="32" t="s">
        <v>51</v>
      </c>
      <c r="P19" s="132"/>
      <c r="Q19" s="44" t="s">
        <v>145</v>
      </c>
      <c r="R19" s="16"/>
      <c r="S19" s="32"/>
      <c r="T19" s="132"/>
      <c r="U19" s="16" t="s">
        <v>124</v>
      </c>
      <c r="V19" s="16" t="s">
        <v>172</v>
      </c>
      <c r="W19" s="32" t="s">
        <v>51</v>
      </c>
      <c r="X19" s="13"/>
    </row>
    <row r="20" spans="1:24" s="14" customFormat="1" ht="39.950000000000003" customHeight="1">
      <c r="A20" s="132"/>
      <c r="B20" s="132"/>
      <c r="C20" s="16"/>
      <c r="D20" s="16"/>
      <c r="E20" s="32"/>
      <c r="F20" s="16"/>
      <c r="G20" s="16"/>
      <c r="H20" s="132"/>
      <c r="I20" s="16"/>
      <c r="J20" s="16"/>
      <c r="K20" s="32"/>
      <c r="L20" s="132"/>
      <c r="M20" s="44" t="s">
        <v>176</v>
      </c>
      <c r="N20" s="16" t="s">
        <v>177</v>
      </c>
      <c r="O20" s="45">
        <v>1</v>
      </c>
      <c r="P20" s="132"/>
      <c r="Q20" s="16"/>
      <c r="R20" s="16"/>
      <c r="S20" s="32"/>
      <c r="T20" s="132"/>
      <c r="U20" s="44" t="s">
        <v>50</v>
      </c>
      <c r="V20" s="16" t="s">
        <v>56</v>
      </c>
      <c r="W20" s="47">
        <v>0.6</v>
      </c>
      <c r="X20" s="13"/>
    </row>
    <row r="21" spans="1:24" s="14" customFormat="1" ht="39.950000000000003" customHeight="1">
      <c r="A21" s="132"/>
      <c r="B21" s="132"/>
      <c r="C21" s="16"/>
      <c r="D21" s="16"/>
      <c r="E21" s="32"/>
      <c r="F21" s="16"/>
      <c r="G21" s="16"/>
      <c r="H21" s="132"/>
      <c r="I21" s="16"/>
      <c r="J21" s="16"/>
      <c r="K21" s="32"/>
      <c r="L21" s="132"/>
      <c r="M21" s="44" t="s">
        <v>185</v>
      </c>
      <c r="N21" s="16" t="s">
        <v>178</v>
      </c>
      <c r="O21" s="48">
        <v>1</v>
      </c>
      <c r="P21" s="132"/>
      <c r="Q21" s="16"/>
      <c r="R21" s="16"/>
      <c r="S21" s="32"/>
      <c r="T21" s="132"/>
      <c r="U21" s="44" t="s">
        <v>191</v>
      </c>
      <c r="V21" s="16" t="s">
        <v>88</v>
      </c>
      <c r="W21" s="47">
        <v>0.6</v>
      </c>
      <c r="X21" s="13"/>
    </row>
    <row r="22" spans="1:24" s="14" customFormat="1" ht="39.950000000000003" customHeight="1">
      <c r="A22" s="132"/>
      <c r="B22" s="132"/>
      <c r="C22" s="16"/>
      <c r="D22" s="16"/>
      <c r="E22" s="32"/>
      <c r="F22" s="16"/>
      <c r="G22" s="16"/>
      <c r="H22" s="132"/>
      <c r="I22" s="16"/>
      <c r="J22" s="16"/>
      <c r="K22" s="32"/>
      <c r="L22" s="132"/>
      <c r="M22" s="16" t="s">
        <v>154</v>
      </c>
      <c r="N22" s="16" t="s">
        <v>152</v>
      </c>
      <c r="O22" s="32" t="s">
        <v>51</v>
      </c>
      <c r="P22" s="132"/>
      <c r="Q22" s="16"/>
      <c r="R22" s="16"/>
      <c r="S22" s="32"/>
      <c r="T22" s="132"/>
      <c r="U22" s="16"/>
      <c r="V22" s="16"/>
      <c r="W22" s="32"/>
    </row>
    <row r="23" spans="1:24" s="14" customFormat="1" ht="39.950000000000003" customHeight="1">
      <c r="A23" s="132"/>
      <c r="B23" s="132"/>
      <c r="C23" s="16"/>
      <c r="D23" s="16"/>
      <c r="E23" s="32"/>
      <c r="F23" s="16"/>
      <c r="G23" s="16"/>
      <c r="H23" s="132"/>
      <c r="I23" s="16"/>
      <c r="J23" s="16"/>
      <c r="K23" s="32"/>
      <c r="L23" s="132"/>
      <c r="M23" s="16"/>
      <c r="N23" s="16"/>
      <c r="O23" s="32"/>
      <c r="P23" s="132"/>
      <c r="Q23" s="16"/>
      <c r="R23" s="16"/>
      <c r="S23" s="32"/>
      <c r="T23" s="132"/>
      <c r="U23" s="16"/>
      <c r="V23" s="16"/>
      <c r="W23" s="32"/>
    </row>
    <row r="24" spans="1:24" s="14" customFormat="1" ht="39.950000000000003" customHeight="1">
      <c r="A24" s="132"/>
      <c r="B24" s="132"/>
      <c r="C24" s="16"/>
      <c r="D24" s="16"/>
      <c r="E24" s="32"/>
      <c r="F24" s="16"/>
      <c r="G24" s="16"/>
      <c r="H24" s="132"/>
      <c r="I24" s="16"/>
      <c r="J24" s="16"/>
      <c r="K24" s="32"/>
      <c r="L24" s="132"/>
      <c r="M24" s="16"/>
      <c r="N24" s="16"/>
      <c r="O24" s="32"/>
      <c r="P24" s="132"/>
      <c r="Q24" s="16"/>
      <c r="R24" s="16"/>
      <c r="S24" s="32"/>
      <c r="T24" s="132"/>
      <c r="U24" s="16"/>
      <c r="V24" s="16"/>
      <c r="W24" s="32"/>
    </row>
    <row r="25" spans="1:24" s="14" customFormat="1" ht="39.950000000000003" customHeight="1">
      <c r="A25" s="133" t="s">
        <v>8</v>
      </c>
      <c r="B25" s="134"/>
      <c r="C25" s="16"/>
      <c r="D25" s="16"/>
      <c r="E25" s="32"/>
      <c r="F25" s="16"/>
      <c r="G25" s="16"/>
      <c r="H25" s="134" t="s">
        <v>24</v>
      </c>
      <c r="I25" s="16" t="s">
        <v>45</v>
      </c>
      <c r="J25" s="31" t="s">
        <v>53</v>
      </c>
      <c r="K25" s="32" t="s">
        <v>51</v>
      </c>
      <c r="L25" s="134" t="s">
        <v>24</v>
      </c>
      <c r="M25" s="16" t="s">
        <v>45</v>
      </c>
      <c r="N25" s="16" t="s">
        <v>53</v>
      </c>
      <c r="O25" s="32" t="s">
        <v>51</v>
      </c>
      <c r="P25" s="134"/>
      <c r="Q25" s="16"/>
      <c r="R25" s="16"/>
      <c r="S25" s="32"/>
      <c r="T25" s="134" t="s">
        <v>24</v>
      </c>
      <c r="U25" s="16" t="s">
        <v>45</v>
      </c>
      <c r="V25" s="31" t="s">
        <v>53</v>
      </c>
      <c r="W25" s="32" t="s">
        <v>51</v>
      </c>
    </row>
    <row r="26" spans="1:24" s="14" customFormat="1" ht="39.950000000000003" customHeight="1">
      <c r="A26" s="133"/>
      <c r="B26" s="134"/>
      <c r="C26" s="16"/>
      <c r="D26" s="16"/>
      <c r="E26" s="32"/>
      <c r="F26" s="16"/>
      <c r="G26" s="16"/>
      <c r="H26" s="134"/>
      <c r="I26" s="9" t="s">
        <v>138</v>
      </c>
      <c r="J26" s="9" t="s">
        <v>49</v>
      </c>
      <c r="K26" s="32" t="s">
        <v>51</v>
      </c>
      <c r="L26" s="134"/>
      <c r="M26" s="9" t="s">
        <v>100</v>
      </c>
      <c r="N26" s="9" t="s">
        <v>160</v>
      </c>
      <c r="O26" s="32" t="s">
        <v>51</v>
      </c>
      <c r="P26" s="134"/>
      <c r="Q26" s="16"/>
      <c r="R26" s="16"/>
      <c r="S26" s="32"/>
      <c r="T26" s="134"/>
      <c r="U26" s="9" t="s">
        <v>139</v>
      </c>
      <c r="V26" s="9" t="s">
        <v>49</v>
      </c>
      <c r="W26" s="32" t="s">
        <v>51</v>
      </c>
    </row>
    <row r="27" spans="1:24" s="14" customFormat="1" ht="39.950000000000003" customHeight="1">
      <c r="A27" s="131" t="s">
        <v>9</v>
      </c>
      <c r="B27" s="132"/>
      <c r="C27" s="16"/>
      <c r="D27" s="16"/>
      <c r="E27" s="32"/>
      <c r="F27" s="16"/>
      <c r="G27" s="16"/>
      <c r="H27" s="132" t="s">
        <v>29</v>
      </c>
      <c r="I27" s="16" t="s">
        <v>120</v>
      </c>
      <c r="J27" s="31" t="s">
        <v>88</v>
      </c>
      <c r="K27" s="32" t="s">
        <v>51</v>
      </c>
      <c r="L27" s="132" t="s">
        <v>146</v>
      </c>
      <c r="M27" s="16" t="s">
        <v>60</v>
      </c>
      <c r="N27" s="16" t="s">
        <v>158</v>
      </c>
      <c r="O27" s="32" t="s">
        <v>51</v>
      </c>
      <c r="P27" s="132" t="s">
        <v>33</v>
      </c>
      <c r="Q27" s="16" t="s">
        <v>73</v>
      </c>
      <c r="R27" s="31" t="s">
        <v>90</v>
      </c>
      <c r="S27" s="32" t="s">
        <v>51</v>
      </c>
      <c r="T27" s="132" t="s">
        <v>36</v>
      </c>
      <c r="U27" s="16" t="s">
        <v>60</v>
      </c>
      <c r="V27" s="31" t="s">
        <v>53</v>
      </c>
      <c r="W27" s="32" t="s">
        <v>51</v>
      </c>
    </row>
    <row r="28" spans="1:24" s="14" customFormat="1" ht="39.950000000000003" customHeight="1">
      <c r="A28" s="132"/>
      <c r="B28" s="132"/>
      <c r="C28" s="16"/>
      <c r="D28" s="16"/>
      <c r="E28" s="32"/>
      <c r="F28" s="16"/>
      <c r="G28" s="16"/>
      <c r="H28" s="132"/>
      <c r="I28" s="16" t="s">
        <v>37</v>
      </c>
      <c r="J28" s="31" t="s">
        <v>54</v>
      </c>
      <c r="K28" s="32" t="s">
        <v>51</v>
      </c>
      <c r="L28" s="132"/>
      <c r="M28" s="16" t="s">
        <v>179</v>
      </c>
      <c r="N28" s="16" t="s">
        <v>158</v>
      </c>
      <c r="O28" s="32" t="s">
        <v>51</v>
      </c>
      <c r="P28" s="132"/>
      <c r="Q28" s="16" t="s">
        <v>72</v>
      </c>
      <c r="R28" s="16" t="s">
        <v>85</v>
      </c>
      <c r="S28" s="32" t="s">
        <v>51</v>
      </c>
      <c r="T28" s="132"/>
      <c r="U28" s="16" t="s">
        <v>47</v>
      </c>
      <c r="V28" s="31" t="s">
        <v>90</v>
      </c>
      <c r="W28" s="32" t="s">
        <v>51</v>
      </c>
    </row>
    <row r="29" spans="1:24" s="14" customFormat="1" ht="39.950000000000003" customHeight="1">
      <c r="A29" s="132"/>
      <c r="B29" s="132"/>
      <c r="C29" s="16"/>
      <c r="D29" s="16"/>
      <c r="E29" s="32"/>
      <c r="F29" s="16"/>
      <c r="G29" s="16"/>
      <c r="H29" s="132"/>
      <c r="I29" s="16" t="s">
        <v>72</v>
      </c>
      <c r="J29" s="31" t="s">
        <v>85</v>
      </c>
      <c r="K29" s="32" t="s">
        <v>51</v>
      </c>
      <c r="L29" s="132"/>
      <c r="M29" s="16" t="s">
        <v>181</v>
      </c>
      <c r="N29" s="16" t="s">
        <v>180</v>
      </c>
      <c r="O29" s="32" t="s">
        <v>51</v>
      </c>
      <c r="P29" s="132"/>
      <c r="Q29" s="16" t="s">
        <v>84</v>
      </c>
      <c r="R29" s="16" t="s">
        <v>94</v>
      </c>
      <c r="S29" s="32" t="s">
        <v>51</v>
      </c>
      <c r="T29" s="132"/>
      <c r="U29" s="16" t="s">
        <v>175</v>
      </c>
      <c r="V29" s="31" t="s">
        <v>88</v>
      </c>
      <c r="W29" s="32" t="s">
        <v>51</v>
      </c>
    </row>
    <row r="30" spans="1:24" s="14" customFormat="1" ht="39.950000000000003" customHeight="1">
      <c r="A30" s="132"/>
      <c r="B30" s="132"/>
      <c r="C30" s="16"/>
      <c r="D30" s="16"/>
      <c r="E30" s="32"/>
      <c r="F30" s="16"/>
      <c r="G30" s="16"/>
      <c r="H30" s="132"/>
      <c r="I30" s="16" t="s">
        <v>44</v>
      </c>
      <c r="J30" s="31" t="s">
        <v>57</v>
      </c>
      <c r="K30" s="32" t="s">
        <v>51</v>
      </c>
      <c r="L30" s="132"/>
      <c r="M30" s="44" t="s">
        <v>186</v>
      </c>
      <c r="N30" s="31" t="s">
        <v>85</v>
      </c>
      <c r="O30" s="47">
        <v>0.6</v>
      </c>
      <c r="P30" s="132"/>
      <c r="Q30" s="16" t="s">
        <v>130</v>
      </c>
      <c r="R30" s="16" t="s">
        <v>165</v>
      </c>
      <c r="S30" s="32" t="s">
        <v>51</v>
      </c>
      <c r="T30" s="132"/>
      <c r="U30" s="16"/>
      <c r="V30" s="16"/>
      <c r="W30" s="32"/>
    </row>
    <row r="31" spans="1:24" s="14" customFormat="1" ht="39.950000000000003" customHeight="1">
      <c r="A31" s="132"/>
      <c r="B31" s="132"/>
      <c r="C31" s="16"/>
      <c r="D31" s="16"/>
      <c r="E31" s="32"/>
      <c r="F31" s="16"/>
      <c r="G31" s="16"/>
      <c r="H31" s="132"/>
      <c r="I31" s="16" t="s">
        <v>148</v>
      </c>
      <c r="J31" s="31" t="s">
        <v>88</v>
      </c>
      <c r="K31" s="32" t="s">
        <v>51</v>
      </c>
      <c r="L31" s="132"/>
      <c r="M31" s="16"/>
      <c r="N31" s="16"/>
      <c r="O31" s="32"/>
      <c r="P31" s="132"/>
      <c r="Q31" s="44" t="s">
        <v>107</v>
      </c>
      <c r="R31" s="16" t="s">
        <v>177</v>
      </c>
      <c r="S31" s="48">
        <v>1</v>
      </c>
      <c r="T31" s="132"/>
      <c r="U31" s="16"/>
      <c r="V31" s="16"/>
      <c r="W31" s="32"/>
    </row>
    <row r="32" spans="1:24" s="14" customFormat="1" ht="39.950000000000003" customHeight="1">
      <c r="A32" s="132"/>
      <c r="B32" s="132"/>
      <c r="C32" s="16"/>
      <c r="D32" s="16"/>
      <c r="E32" s="32"/>
      <c r="F32" s="16"/>
      <c r="G32" s="16"/>
      <c r="H32" s="132"/>
      <c r="I32" s="16"/>
      <c r="J32" s="16"/>
      <c r="K32" s="16"/>
      <c r="L32" s="132"/>
      <c r="M32" s="16"/>
      <c r="N32" s="16"/>
      <c r="O32" s="32"/>
      <c r="P32" s="132"/>
      <c r="Q32" s="16" t="s">
        <v>81</v>
      </c>
      <c r="R32" s="16" t="s">
        <v>91</v>
      </c>
      <c r="S32" s="32" t="s">
        <v>51</v>
      </c>
      <c r="T32" s="132"/>
      <c r="U32" s="16"/>
      <c r="V32" s="16"/>
      <c r="W32" s="32"/>
    </row>
    <row r="33" spans="1:26" s="14" customFormat="1" ht="39.950000000000003" customHeight="1">
      <c r="A33" s="49" t="s">
        <v>10</v>
      </c>
      <c r="B33" s="50"/>
      <c r="C33" s="16"/>
      <c r="D33" s="16"/>
      <c r="E33" s="32"/>
      <c r="F33" s="16"/>
      <c r="G33" s="16"/>
      <c r="H33" s="50" t="s">
        <v>79</v>
      </c>
      <c r="I33" s="16" t="s">
        <v>194</v>
      </c>
      <c r="J33" s="16" t="s">
        <v>195</v>
      </c>
      <c r="K33" s="32" t="s">
        <v>51</v>
      </c>
      <c r="L33" s="50"/>
      <c r="O33" s="32"/>
      <c r="P33" s="50" t="s">
        <v>79</v>
      </c>
      <c r="Q33" s="16" t="s">
        <v>192</v>
      </c>
      <c r="R33" s="16" t="s">
        <v>193</v>
      </c>
      <c r="S33" s="32" t="s">
        <v>51</v>
      </c>
      <c r="T33" s="50"/>
      <c r="U33" s="16"/>
      <c r="V33" s="16"/>
      <c r="W33" s="32"/>
    </row>
    <row r="34" spans="1:26" s="14" customFormat="1" ht="45" customHeight="1">
      <c r="A34" s="40"/>
      <c r="B34" s="41"/>
      <c r="C34" s="19" t="s">
        <v>11</v>
      </c>
      <c r="D34" s="82" t="s">
        <v>12</v>
      </c>
      <c r="E34" s="82"/>
      <c r="F34" s="12"/>
      <c r="G34" s="12"/>
      <c r="H34" s="41"/>
      <c r="I34" s="19" t="s">
        <v>11</v>
      </c>
      <c r="J34" s="82" t="s">
        <v>12</v>
      </c>
      <c r="K34" s="82"/>
      <c r="L34" s="41"/>
      <c r="M34" s="19" t="s">
        <v>11</v>
      </c>
      <c r="N34" s="82" t="s">
        <v>12</v>
      </c>
      <c r="O34" s="82"/>
      <c r="P34" s="41"/>
      <c r="Q34" s="19" t="s">
        <v>11</v>
      </c>
      <c r="R34" s="82" t="s">
        <v>12</v>
      </c>
      <c r="S34" s="82"/>
      <c r="T34" s="41"/>
      <c r="U34" s="19" t="s">
        <v>11</v>
      </c>
      <c r="V34" s="82" t="s">
        <v>12</v>
      </c>
      <c r="W34" s="82"/>
    </row>
    <row r="35" spans="1:26" s="26" customFormat="1" ht="25.35" customHeight="1">
      <c r="A35" s="97" t="s">
        <v>15</v>
      </c>
      <c r="B35" s="98"/>
      <c r="C35" s="83" t="s">
        <v>16</v>
      </c>
      <c r="D35" s="84"/>
      <c r="E35" s="22"/>
      <c r="F35" s="23"/>
      <c r="G35" s="23"/>
      <c r="H35" s="90"/>
      <c r="I35" s="83" t="s">
        <v>16</v>
      </c>
      <c r="J35" s="84"/>
      <c r="K35" s="22">
        <v>6.2</v>
      </c>
      <c r="L35" s="90"/>
      <c r="M35" s="83" t="s">
        <v>16</v>
      </c>
      <c r="N35" s="84"/>
      <c r="O35" s="24">
        <v>7.3</v>
      </c>
      <c r="P35" s="90"/>
      <c r="Q35" s="83" t="s">
        <v>16</v>
      </c>
      <c r="R35" s="84"/>
      <c r="S35" s="24">
        <v>5</v>
      </c>
      <c r="T35" s="90"/>
      <c r="U35" s="83" t="s">
        <v>16</v>
      </c>
      <c r="V35" s="84"/>
      <c r="W35" s="24">
        <v>6.2</v>
      </c>
      <c r="X35" s="80" t="e">
        <f>#REF!/5/1724</f>
        <v>#REF!</v>
      </c>
      <c r="Y35" s="81"/>
      <c r="Z35" s="81"/>
    </row>
    <row r="36" spans="1:26" s="26" customFormat="1" ht="25.35" customHeight="1">
      <c r="A36" s="99"/>
      <c r="B36" s="100"/>
      <c r="C36" s="83" t="s">
        <v>17</v>
      </c>
      <c r="D36" s="84"/>
      <c r="E36" s="22"/>
      <c r="F36" s="23"/>
      <c r="G36" s="23"/>
      <c r="H36" s="91"/>
      <c r="I36" s="83" t="s">
        <v>17</v>
      </c>
      <c r="J36" s="84"/>
      <c r="K36" s="22">
        <v>3</v>
      </c>
      <c r="L36" s="91"/>
      <c r="M36" s="83" t="s">
        <v>17</v>
      </c>
      <c r="N36" s="84"/>
      <c r="O36" s="24">
        <v>2.4</v>
      </c>
      <c r="P36" s="91"/>
      <c r="Q36" s="83" t="s">
        <v>17</v>
      </c>
      <c r="R36" s="84"/>
      <c r="S36" s="24">
        <v>2.8</v>
      </c>
      <c r="T36" s="91"/>
      <c r="U36" s="83" t="s">
        <v>17</v>
      </c>
      <c r="V36" s="84"/>
      <c r="W36" s="24">
        <v>2.1</v>
      </c>
      <c r="X36" s="80"/>
      <c r="Y36" s="81"/>
      <c r="Z36" s="81"/>
    </row>
    <row r="37" spans="1:26" s="26" customFormat="1" ht="25.35" customHeight="1">
      <c r="A37" s="99"/>
      <c r="B37" s="100"/>
      <c r="C37" s="83" t="s">
        <v>18</v>
      </c>
      <c r="D37" s="84"/>
      <c r="E37" s="22"/>
      <c r="F37" s="23"/>
      <c r="G37" s="23"/>
      <c r="H37" s="91"/>
      <c r="I37" s="83" t="s">
        <v>18</v>
      </c>
      <c r="J37" s="84"/>
      <c r="K37" s="22">
        <v>1.3</v>
      </c>
      <c r="L37" s="91"/>
      <c r="M37" s="83" t="s">
        <v>18</v>
      </c>
      <c r="N37" s="84"/>
      <c r="O37" s="24">
        <v>1.6</v>
      </c>
      <c r="P37" s="91"/>
      <c r="Q37" s="83" t="s">
        <v>18</v>
      </c>
      <c r="R37" s="84"/>
      <c r="S37" s="24">
        <v>1</v>
      </c>
      <c r="T37" s="91"/>
      <c r="U37" s="83" t="s">
        <v>18</v>
      </c>
      <c r="V37" s="84"/>
      <c r="W37" s="24">
        <v>1.7</v>
      </c>
    </row>
    <row r="38" spans="1:26" s="26" customFormat="1" ht="25.35" customHeight="1">
      <c r="A38" s="99"/>
      <c r="B38" s="100"/>
      <c r="C38" s="83" t="s">
        <v>19</v>
      </c>
      <c r="D38" s="84"/>
      <c r="E38" s="22"/>
      <c r="F38" s="23"/>
      <c r="G38" s="23"/>
      <c r="H38" s="91"/>
      <c r="I38" s="83" t="s">
        <v>19</v>
      </c>
      <c r="J38" s="84"/>
      <c r="K38" s="22">
        <v>1</v>
      </c>
      <c r="L38" s="91"/>
      <c r="M38" s="83" t="s">
        <v>19</v>
      </c>
      <c r="N38" s="84"/>
      <c r="O38" s="24"/>
      <c r="P38" s="91"/>
      <c r="Q38" s="83" t="s">
        <v>19</v>
      </c>
      <c r="R38" s="84"/>
      <c r="S38" s="24">
        <v>1</v>
      </c>
      <c r="T38" s="91"/>
      <c r="U38" s="83" t="s">
        <v>19</v>
      </c>
      <c r="V38" s="84"/>
      <c r="W38" s="24"/>
    </row>
    <row r="39" spans="1:26" s="26" customFormat="1" ht="25.35" customHeight="1">
      <c r="A39" s="99"/>
      <c r="B39" s="100"/>
      <c r="C39" s="83" t="s">
        <v>20</v>
      </c>
      <c r="D39" s="84"/>
      <c r="E39" s="22"/>
      <c r="F39" s="23"/>
      <c r="G39" s="23"/>
      <c r="H39" s="91"/>
      <c r="I39" s="83" t="s">
        <v>20</v>
      </c>
      <c r="J39" s="84"/>
      <c r="K39" s="24">
        <v>3</v>
      </c>
      <c r="L39" s="91"/>
      <c r="M39" s="83" t="s">
        <v>20</v>
      </c>
      <c r="N39" s="84"/>
      <c r="O39" s="24">
        <v>3</v>
      </c>
      <c r="P39" s="91"/>
      <c r="Q39" s="83" t="s">
        <v>20</v>
      </c>
      <c r="R39" s="84"/>
      <c r="S39" s="24">
        <v>3</v>
      </c>
      <c r="T39" s="91"/>
      <c r="U39" s="83" t="s">
        <v>20</v>
      </c>
      <c r="V39" s="84"/>
      <c r="W39" s="24">
        <v>3</v>
      </c>
    </row>
    <row r="40" spans="1:26" s="26" customFormat="1" ht="30" customHeight="1">
      <c r="A40" s="101"/>
      <c r="B40" s="102"/>
      <c r="C40" s="83" t="s">
        <v>21</v>
      </c>
      <c r="D40" s="84"/>
      <c r="E40" s="27">
        <f>E35*70+E36*75+E37*25+E38*60+E39*45</f>
        <v>0</v>
      </c>
      <c r="F40" s="23"/>
      <c r="G40" s="23"/>
      <c r="H40" s="92"/>
      <c r="I40" s="83" t="s">
        <v>21</v>
      </c>
      <c r="J40" s="84"/>
      <c r="K40" s="27">
        <f>K35*70+K36*75+K37*25+K38*60+K39*45</f>
        <v>886.5</v>
      </c>
      <c r="L40" s="92"/>
      <c r="M40" s="83" t="s">
        <v>21</v>
      </c>
      <c r="N40" s="84"/>
      <c r="O40" s="27">
        <f>O35*70+O36*75+O37*25+O38*150+O39*45</f>
        <v>866</v>
      </c>
      <c r="P40" s="92"/>
      <c r="Q40" s="83" t="s">
        <v>21</v>
      </c>
      <c r="R40" s="84"/>
      <c r="S40" s="27">
        <f>S35*70+S36*75+S37*25+S38*60+S39*45</f>
        <v>780</v>
      </c>
      <c r="T40" s="92"/>
      <c r="U40" s="83" t="s">
        <v>21</v>
      </c>
      <c r="V40" s="84"/>
      <c r="W40" s="27">
        <f>W35*70+W36*75+W37*25+W38*60+W39*45+70</f>
        <v>839</v>
      </c>
    </row>
    <row r="41" spans="1:26" s="28" customFormat="1" ht="30" customHeight="1">
      <c r="A41" s="96" t="s">
        <v>202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6" ht="30" customHeight="1"/>
    <row r="43" spans="1:26" ht="30" customHeight="1"/>
    <row r="44" spans="1:26" ht="30" customHeight="1"/>
    <row r="45" spans="1:26" ht="30" customHeight="1"/>
    <row r="46" spans="1:26" ht="30" customHeight="1"/>
  </sheetData>
  <mergeCells count="102">
    <mergeCell ref="M3:O3"/>
    <mergeCell ref="Q3:S3"/>
    <mergeCell ref="U3:W3"/>
    <mergeCell ref="A1:W1"/>
    <mergeCell ref="B2:G2"/>
    <mergeCell ref="H2:K2"/>
    <mergeCell ref="L2:O2"/>
    <mergeCell ref="P2:S2"/>
    <mergeCell ref="T2:W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W5:W6"/>
    <mergeCell ref="P5:P6"/>
    <mergeCell ref="Q5:Q6"/>
    <mergeCell ref="R5:R6"/>
    <mergeCell ref="S5:S6"/>
    <mergeCell ref="L5:L6"/>
    <mergeCell ref="M5:M6"/>
    <mergeCell ref="N5:N6"/>
    <mergeCell ref="O5:O6"/>
    <mergeCell ref="A7:A16"/>
    <mergeCell ref="B7:B16"/>
    <mergeCell ref="H7:H16"/>
    <mergeCell ref="L7:L16"/>
    <mergeCell ref="P7:P16"/>
    <mergeCell ref="T7:T16"/>
    <mergeCell ref="T5:T6"/>
    <mergeCell ref="U5:U6"/>
    <mergeCell ref="V5:V6"/>
    <mergeCell ref="F5:F6"/>
    <mergeCell ref="G5:G6"/>
    <mergeCell ref="H5:H6"/>
    <mergeCell ref="I5:I6"/>
    <mergeCell ref="J5:J6"/>
    <mergeCell ref="K5:K6"/>
    <mergeCell ref="A25:A26"/>
    <mergeCell ref="B25:B26"/>
    <mergeCell ref="H25:H26"/>
    <mergeCell ref="L25:L26"/>
    <mergeCell ref="P25:P26"/>
    <mergeCell ref="T25:T26"/>
    <mergeCell ref="A17:A24"/>
    <mergeCell ref="B17:B24"/>
    <mergeCell ref="H17:H24"/>
    <mergeCell ref="L17:L24"/>
    <mergeCell ref="P17:P24"/>
    <mergeCell ref="T17:T24"/>
    <mergeCell ref="D34:E34"/>
    <mergeCell ref="J34:K34"/>
    <mergeCell ref="N34:O34"/>
    <mergeCell ref="R34:S34"/>
    <mergeCell ref="V34:W34"/>
    <mergeCell ref="A27:A32"/>
    <mergeCell ref="B27:B32"/>
    <mergeCell ref="H27:H32"/>
    <mergeCell ref="L27:L32"/>
    <mergeCell ref="P27:P32"/>
    <mergeCell ref="T27:T32"/>
    <mergeCell ref="X35:Z36"/>
    <mergeCell ref="C36:D36"/>
    <mergeCell ref="I36:J36"/>
    <mergeCell ref="M36:N36"/>
    <mergeCell ref="Q36:R36"/>
    <mergeCell ref="U36:V36"/>
    <mergeCell ref="C37:D37"/>
    <mergeCell ref="I37:J37"/>
    <mergeCell ref="A35:B40"/>
    <mergeCell ref="C35:D35"/>
    <mergeCell ref="H35:H40"/>
    <mergeCell ref="I35:J35"/>
    <mergeCell ref="L35:L40"/>
    <mergeCell ref="M35:N35"/>
    <mergeCell ref="P35:P40"/>
    <mergeCell ref="Q35:R35"/>
    <mergeCell ref="M37:N37"/>
    <mergeCell ref="Q37:R37"/>
    <mergeCell ref="U37:V37"/>
    <mergeCell ref="C38:D38"/>
    <mergeCell ref="I38:J38"/>
    <mergeCell ref="M38:N38"/>
    <mergeCell ref="Q38:R38"/>
    <mergeCell ref="U38:V38"/>
    <mergeCell ref="T35:T40"/>
    <mergeCell ref="U35:V35"/>
    <mergeCell ref="A41:W41"/>
    <mergeCell ref="C39:D39"/>
    <mergeCell ref="I39:J39"/>
    <mergeCell ref="M39:N39"/>
    <mergeCell ref="Q39:R39"/>
    <mergeCell ref="U39:V39"/>
    <mergeCell ref="C40:D40"/>
    <mergeCell ref="I40:J40"/>
    <mergeCell ref="M40:N40"/>
    <mergeCell ref="Q40:R40"/>
    <mergeCell ref="U40:V40"/>
  </mergeCells>
  <phoneticPr fontId="4" type="noConversion"/>
  <printOptions horizontalCentered="1" verticalCentered="1"/>
  <pageMargins left="0" right="0" top="0" bottom="0" header="0.23622047244094491" footer="0"/>
  <pageSetup paperSize="9" scale="3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40" zoomScaleNormal="40" zoomScaleSheetLayoutView="50" workbookViewId="0">
      <selection activeCell="I18" sqref="I18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customWidth="1"/>
    <col min="5" max="5" width="15.625" style="3" customWidth="1"/>
    <col min="6" max="6" width="12.125" style="3" customWidth="1"/>
    <col min="7" max="7" width="16.25" style="3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5.875" style="3" customWidth="1"/>
    <col min="13" max="13" width="15.25" style="3" customWidth="1"/>
    <col min="14" max="14" width="8.625" style="3" customWidth="1"/>
    <col min="15" max="15" width="52.625" style="3" customWidth="1"/>
    <col min="16" max="16" width="18" style="3" customWidth="1"/>
    <col min="17" max="17" width="13.625" style="29" customWidth="1"/>
    <col min="18" max="18" width="9.25" style="3" customWidth="1"/>
    <col min="19" max="19" width="11.625" style="30" customWidth="1"/>
    <col min="20" max="20" width="8.625" style="3" customWidth="1"/>
    <col min="21" max="21" width="51" style="3" customWidth="1"/>
    <col min="22" max="22" width="15.25" style="3" customWidth="1"/>
    <col min="23" max="23" width="16.25" style="29" customWidth="1"/>
    <col min="24" max="24" width="10.25" style="3" customWidth="1"/>
    <col min="25" max="25" width="12.5" style="3" customWidth="1"/>
    <col min="26" max="26" width="8.625" style="3" customWidth="1"/>
    <col min="27" max="27" width="44.75" style="3" customWidth="1"/>
    <col min="28" max="28" width="16.5" style="3" customWidth="1"/>
    <col min="29" max="29" width="15.5" style="29" customWidth="1"/>
    <col min="30" max="30" width="12.875" style="3" customWidth="1"/>
    <col min="31" max="31" width="12.625" style="3" customWidth="1"/>
    <col min="32" max="16384" width="8.875" style="3"/>
  </cols>
  <sheetData>
    <row r="1" spans="1:32" s="1" customFormat="1" ht="83.25" customHeight="1">
      <c r="A1" s="54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2" ht="54.95" customHeight="1">
      <c r="A2" s="2" t="s">
        <v>0</v>
      </c>
      <c r="B2" s="55">
        <v>44487</v>
      </c>
      <c r="C2" s="56"/>
      <c r="D2" s="56"/>
      <c r="E2" s="56"/>
      <c r="F2" s="56"/>
      <c r="G2" s="57"/>
      <c r="H2" s="58">
        <f>B2+1</f>
        <v>44488</v>
      </c>
      <c r="I2" s="59"/>
      <c r="J2" s="59"/>
      <c r="K2" s="59"/>
      <c r="L2" s="59"/>
      <c r="M2" s="60"/>
      <c r="N2" s="61">
        <f>H2+1</f>
        <v>44489</v>
      </c>
      <c r="O2" s="62"/>
      <c r="P2" s="62"/>
      <c r="Q2" s="62"/>
      <c r="R2" s="62"/>
      <c r="S2" s="63"/>
      <c r="T2" s="64">
        <f>N2+1</f>
        <v>44490</v>
      </c>
      <c r="U2" s="65"/>
      <c r="V2" s="65"/>
      <c r="W2" s="65"/>
      <c r="X2" s="65"/>
      <c r="Y2" s="66"/>
      <c r="Z2" s="67">
        <f>T2+1</f>
        <v>44491</v>
      </c>
      <c r="AA2" s="68"/>
      <c r="AB2" s="68"/>
      <c r="AC2" s="68"/>
      <c r="AD2" s="68"/>
      <c r="AE2" s="69"/>
    </row>
    <row r="3" spans="1:32" ht="36.6" customHeight="1">
      <c r="A3" s="70" t="s">
        <v>1</v>
      </c>
      <c r="B3" s="71"/>
      <c r="C3" s="51">
        <v>1704</v>
      </c>
      <c r="D3" s="52"/>
      <c r="E3" s="53"/>
      <c r="F3" s="4"/>
      <c r="G3" s="4"/>
      <c r="H3" s="5"/>
      <c r="I3" s="51">
        <f>C3</f>
        <v>1704</v>
      </c>
      <c r="J3" s="52"/>
      <c r="K3" s="53"/>
      <c r="L3" s="4"/>
      <c r="M3" s="4"/>
      <c r="N3" s="5"/>
      <c r="O3" s="51">
        <f>I3</f>
        <v>1704</v>
      </c>
      <c r="P3" s="52"/>
      <c r="Q3" s="53"/>
      <c r="R3" s="4"/>
      <c r="S3" s="4"/>
      <c r="T3" s="5"/>
      <c r="U3" s="51">
        <f>O3</f>
        <v>1704</v>
      </c>
      <c r="V3" s="52"/>
      <c r="W3" s="53"/>
      <c r="X3" s="4"/>
      <c r="Y3" s="4"/>
      <c r="Z3" s="5"/>
      <c r="AA3" s="51">
        <f>U3</f>
        <v>1704</v>
      </c>
      <c r="AB3" s="52"/>
      <c r="AC3" s="53"/>
      <c r="AD3" s="4"/>
      <c r="AE3" s="4"/>
    </row>
    <row r="4" spans="1:32" ht="32.1" customHeight="1">
      <c r="A4" s="73"/>
      <c r="B4" s="74"/>
      <c r="C4" s="6" t="s">
        <v>2</v>
      </c>
      <c r="D4" s="6" t="s">
        <v>3</v>
      </c>
      <c r="E4" s="7" t="s">
        <v>4</v>
      </c>
      <c r="F4" s="8" t="s">
        <v>5</v>
      </c>
      <c r="G4" s="8" t="s">
        <v>6</v>
      </c>
      <c r="H4" s="5"/>
      <c r="I4" s="6" t="s">
        <v>2</v>
      </c>
      <c r="J4" s="6" t="s">
        <v>3</v>
      </c>
      <c r="K4" s="7" t="s">
        <v>4</v>
      </c>
      <c r="L4" s="8" t="s">
        <v>5</v>
      </c>
      <c r="M4" s="8" t="s">
        <v>6</v>
      </c>
      <c r="N4" s="5"/>
      <c r="O4" s="6" t="s">
        <v>2</v>
      </c>
      <c r="P4" s="6" t="s">
        <v>3</v>
      </c>
      <c r="Q4" s="7" t="s">
        <v>4</v>
      </c>
      <c r="R4" s="8" t="s">
        <v>5</v>
      </c>
      <c r="S4" s="8" t="s">
        <v>6</v>
      </c>
      <c r="T4" s="5"/>
      <c r="U4" s="6" t="s">
        <v>2</v>
      </c>
      <c r="V4" s="6" t="s">
        <v>3</v>
      </c>
      <c r="W4" s="7" t="s">
        <v>4</v>
      </c>
      <c r="X4" s="8" t="s">
        <v>5</v>
      </c>
      <c r="Y4" s="8" t="s">
        <v>6</v>
      </c>
      <c r="Z4" s="5"/>
      <c r="AA4" s="6" t="s">
        <v>2</v>
      </c>
      <c r="AB4" s="6" t="s">
        <v>3</v>
      </c>
      <c r="AC4" s="7" t="s">
        <v>4</v>
      </c>
      <c r="AD4" s="8" t="s">
        <v>5</v>
      </c>
      <c r="AE4" s="8" t="s">
        <v>6</v>
      </c>
    </row>
    <row r="5" spans="1:32" s="11" customFormat="1" ht="36" customHeight="1">
      <c r="A5" s="75" t="s">
        <v>7</v>
      </c>
      <c r="B5" s="76"/>
      <c r="C5" s="72"/>
      <c r="D5" s="105"/>
      <c r="E5" s="105"/>
      <c r="F5" s="103"/>
      <c r="G5" s="105"/>
      <c r="H5" s="76"/>
      <c r="I5" s="72"/>
      <c r="J5" s="105"/>
      <c r="K5" s="107"/>
      <c r="L5" s="109"/>
      <c r="M5" s="105"/>
      <c r="N5" s="76"/>
      <c r="O5" s="72" t="s">
        <v>25</v>
      </c>
      <c r="P5" s="105"/>
      <c r="Q5" s="105"/>
      <c r="R5" s="103"/>
      <c r="S5" s="105"/>
      <c r="T5" s="77"/>
      <c r="U5" s="72" t="s">
        <v>82</v>
      </c>
      <c r="V5" s="105"/>
      <c r="W5" s="105"/>
      <c r="X5" s="103"/>
      <c r="Y5" s="105"/>
      <c r="Z5" s="76"/>
      <c r="AA5" s="72" t="s">
        <v>25</v>
      </c>
      <c r="AB5" s="105"/>
      <c r="AC5" s="105"/>
      <c r="AD5" s="103"/>
      <c r="AE5" s="105"/>
    </row>
    <row r="6" spans="1:32" s="11" customFormat="1" ht="36" customHeight="1">
      <c r="A6" s="75"/>
      <c r="B6" s="76"/>
      <c r="C6" s="72"/>
      <c r="D6" s="106"/>
      <c r="E6" s="106"/>
      <c r="F6" s="104"/>
      <c r="G6" s="106"/>
      <c r="H6" s="76"/>
      <c r="I6" s="72"/>
      <c r="J6" s="106"/>
      <c r="K6" s="108"/>
      <c r="L6" s="110"/>
      <c r="M6" s="106"/>
      <c r="N6" s="76"/>
      <c r="O6" s="72"/>
      <c r="P6" s="106"/>
      <c r="Q6" s="106"/>
      <c r="R6" s="104"/>
      <c r="S6" s="106"/>
      <c r="T6" s="77"/>
      <c r="U6" s="72"/>
      <c r="V6" s="106"/>
      <c r="W6" s="106"/>
      <c r="X6" s="104"/>
      <c r="Y6" s="106"/>
      <c r="Z6" s="76"/>
      <c r="AA6" s="72"/>
      <c r="AB6" s="106"/>
      <c r="AC6" s="106"/>
      <c r="AD6" s="104"/>
      <c r="AE6" s="106"/>
    </row>
    <row r="7" spans="1:32" s="14" customFormat="1" ht="35.1" customHeight="1">
      <c r="A7" s="79"/>
      <c r="B7" s="78"/>
      <c r="C7" s="9"/>
      <c r="D7" s="9"/>
      <c r="E7" s="10"/>
      <c r="F7" s="9"/>
      <c r="G7" s="9"/>
      <c r="H7" s="78"/>
      <c r="I7" s="9"/>
      <c r="J7" s="9"/>
      <c r="K7" s="10"/>
      <c r="L7" s="9"/>
      <c r="M7" s="9"/>
      <c r="N7" s="78"/>
      <c r="O7" s="9"/>
      <c r="P7" s="9"/>
      <c r="Q7" s="10"/>
      <c r="R7" s="9"/>
      <c r="S7" s="9"/>
      <c r="T7" s="78"/>
      <c r="U7" s="9"/>
      <c r="V7" s="9"/>
      <c r="W7" s="10"/>
      <c r="X7" s="9"/>
      <c r="Y7" s="9"/>
      <c r="Z7" s="78"/>
      <c r="AA7" s="9"/>
      <c r="AB7" s="9"/>
      <c r="AC7" s="10"/>
      <c r="AD7" s="9"/>
      <c r="AE7" s="9"/>
      <c r="AF7" s="13"/>
    </row>
    <row r="8" spans="1:32" s="14" customFormat="1" ht="35.1" customHeight="1">
      <c r="A8" s="78"/>
      <c r="B8" s="78"/>
      <c r="C8" s="9"/>
      <c r="D8" s="9"/>
      <c r="E8" s="10"/>
      <c r="F8" s="9"/>
      <c r="G8" s="9"/>
      <c r="H8" s="78"/>
      <c r="I8" s="9"/>
      <c r="J8" s="9"/>
      <c r="K8" s="10"/>
      <c r="L8" s="9"/>
      <c r="M8" s="9"/>
      <c r="N8" s="78"/>
      <c r="O8" s="9"/>
      <c r="P8" s="9"/>
      <c r="Q8" s="10"/>
      <c r="R8" s="9"/>
      <c r="S8" s="9"/>
      <c r="T8" s="78"/>
      <c r="U8" s="9"/>
      <c r="V8" s="9"/>
      <c r="W8" s="10"/>
      <c r="X8" s="9"/>
      <c r="Y8" s="9"/>
      <c r="Z8" s="78"/>
      <c r="AA8" s="9"/>
      <c r="AB8" s="9"/>
      <c r="AC8" s="10"/>
      <c r="AD8" s="9"/>
      <c r="AE8" s="9"/>
      <c r="AF8" s="13"/>
    </row>
    <row r="9" spans="1:32" s="14" customFormat="1" ht="35.1" customHeight="1">
      <c r="A9" s="78"/>
      <c r="B9" s="78"/>
      <c r="C9" s="9"/>
      <c r="D9" s="9"/>
      <c r="E9" s="10"/>
      <c r="F9" s="9"/>
      <c r="G9" s="9"/>
      <c r="H9" s="78"/>
      <c r="I9" s="9"/>
      <c r="J9" s="9"/>
      <c r="K9" s="10"/>
      <c r="L9" s="9"/>
      <c r="M9" s="9"/>
      <c r="N9" s="78"/>
      <c r="O9" s="9"/>
      <c r="P9" s="9"/>
      <c r="Q9" s="10"/>
      <c r="R9" s="9"/>
      <c r="S9" s="9"/>
      <c r="T9" s="78"/>
      <c r="U9" s="9"/>
      <c r="V9" s="9"/>
      <c r="W9" s="10"/>
      <c r="X9" s="9"/>
      <c r="Y9" s="9"/>
      <c r="Z9" s="78"/>
      <c r="AA9" s="9"/>
      <c r="AB9" s="9"/>
      <c r="AC9" s="10"/>
      <c r="AD9" s="9"/>
      <c r="AE9" s="9"/>
      <c r="AF9" s="13"/>
    </row>
    <row r="10" spans="1:32" s="14" customFormat="1" ht="35.1" customHeight="1">
      <c r="A10" s="78"/>
      <c r="B10" s="78"/>
      <c r="C10" s="9"/>
      <c r="D10" s="9"/>
      <c r="E10" s="10"/>
      <c r="F10" s="9"/>
      <c r="G10" s="9"/>
      <c r="H10" s="78"/>
      <c r="I10" s="9"/>
      <c r="J10" s="9"/>
      <c r="K10" s="10"/>
      <c r="L10" s="9"/>
      <c r="M10" s="9"/>
      <c r="N10" s="78"/>
      <c r="O10" s="9"/>
      <c r="P10" s="9"/>
      <c r="Q10" s="10"/>
      <c r="R10" s="9"/>
      <c r="S10" s="9"/>
      <c r="T10" s="78"/>
      <c r="U10" s="9"/>
      <c r="V10" s="9"/>
      <c r="W10" s="10"/>
      <c r="X10" s="9"/>
      <c r="Y10" s="9"/>
      <c r="Z10" s="78"/>
      <c r="AA10" s="9"/>
      <c r="AB10" s="9"/>
      <c r="AC10" s="10"/>
      <c r="AD10" s="9"/>
      <c r="AE10" s="9"/>
      <c r="AF10" s="13"/>
    </row>
    <row r="11" spans="1:32" s="14" customFormat="1" ht="35.1" customHeight="1">
      <c r="A11" s="78"/>
      <c r="B11" s="78"/>
      <c r="C11" s="9"/>
      <c r="D11" s="9"/>
      <c r="E11" s="10"/>
      <c r="F11" s="9"/>
      <c r="G11" s="9"/>
      <c r="H11" s="78"/>
      <c r="I11" s="9"/>
      <c r="J11" s="9"/>
      <c r="K11" s="10"/>
      <c r="L11" s="9"/>
      <c r="M11" s="9"/>
      <c r="N11" s="78"/>
      <c r="O11" s="9"/>
      <c r="P11" s="9"/>
      <c r="Q11" s="10"/>
      <c r="R11" s="9"/>
      <c r="S11" s="9"/>
      <c r="T11" s="78"/>
      <c r="U11" s="9"/>
      <c r="V11" s="9"/>
      <c r="W11" s="10"/>
      <c r="X11" s="9"/>
      <c r="Y11" s="9"/>
      <c r="Z11" s="78"/>
      <c r="AA11" s="9"/>
      <c r="AB11" s="9"/>
      <c r="AC11" s="10"/>
      <c r="AD11" s="9"/>
      <c r="AE11" s="9"/>
      <c r="AF11" s="13"/>
    </row>
    <row r="12" spans="1:32" s="14" customFormat="1" ht="35.1" customHeight="1">
      <c r="A12" s="78"/>
      <c r="B12" s="78"/>
      <c r="C12" s="9"/>
      <c r="D12" s="9"/>
      <c r="E12" s="10"/>
      <c r="F12" s="9"/>
      <c r="G12" s="9"/>
      <c r="H12" s="78"/>
      <c r="I12" s="9"/>
      <c r="J12" s="9"/>
      <c r="K12" s="10"/>
      <c r="L12" s="9"/>
      <c r="M12" s="9"/>
      <c r="N12" s="78"/>
      <c r="O12" s="9"/>
      <c r="P12" s="9"/>
      <c r="Q12" s="10"/>
      <c r="R12" s="9"/>
      <c r="S12" s="9"/>
      <c r="T12" s="78"/>
      <c r="U12" s="9"/>
      <c r="V12" s="9"/>
      <c r="W12" s="10"/>
      <c r="X12" s="9"/>
      <c r="Y12" s="9"/>
      <c r="Z12" s="78"/>
      <c r="AA12" s="9"/>
      <c r="AB12" s="9"/>
      <c r="AC12" s="10"/>
      <c r="AD12" s="9"/>
      <c r="AE12" s="9"/>
      <c r="AF12" s="13"/>
    </row>
    <row r="13" spans="1:32" s="14" customFormat="1" ht="35.1" customHeight="1">
      <c r="A13" s="78"/>
      <c r="B13" s="78"/>
      <c r="C13" s="9"/>
      <c r="D13" s="9"/>
      <c r="E13" s="10"/>
      <c r="F13" s="9"/>
      <c r="G13" s="9"/>
      <c r="H13" s="78"/>
      <c r="I13" s="9"/>
      <c r="J13" s="9"/>
      <c r="K13" s="10"/>
      <c r="L13" s="9"/>
      <c r="M13" s="9"/>
      <c r="N13" s="78"/>
      <c r="O13" s="9"/>
      <c r="P13" s="9"/>
      <c r="Q13" s="10"/>
      <c r="R13" s="9"/>
      <c r="S13" s="9"/>
      <c r="T13" s="78"/>
      <c r="U13" s="9"/>
      <c r="V13" s="9"/>
      <c r="W13" s="10"/>
      <c r="X13" s="9"/>
      <c r="Y13" s="9"/>
      <c r="Z13" s="78"/>
      <c r="AA13" s="9"/>
      <c r="AB13" s="9"/>
      <c r="AC13" s="10"/>
      <c r="AD13" s="9"/>
      <c r="AE13" s="9"/>
      <c r="AF13" s="13"/>
    </row>
    <row r="14" spans="1:32" s="14" customFormat="1" ht="35.1" customHeight="1">
      <c r="A14" s="78"/>
      <c r="B14" s="78"/>
      <c r="C14" s="9"/>
      <c r="D14" s="9"/>
      <c r="E14" s="37"/>
      <c r="F14" s="9"/>
      <c r="G14" s="9"/>
      <c r="H14" s="78"/>
      <c r="I14" s="9"/>
      <c r="J14" s="9"/>
      <c r="K14" s="10"/>
      <c r="L14" s="9"/>
      <c r="M14" s="9"/>
      <c r="N14" s="78"/>
      <c r="O14" s="9"/>
      <c r="P14" s="9"/>
      <c r="Q14" s="10"/>
      <c r="R14" s="9"/>
      <c r="S14" s="9"/>
      <c r="T14" s="78"/>
      <c r="U14" s="9"/>
      <c r="V14" s="9"/>
      <c r="W14" s="10"/>
      <c r="X14" s="9"/>
      <c r="Y14" s="9"/>
      <c r="Z14" s="78"/>
      <c r="AA14" s="9"/>
      <c r="AB14" s="9"/>
      <c r="AC14" s="10"/>
      <c r="AD14" s="9"/>
      <c r="AE14" s="9"/>
      <c r="AF14" s="13"/>
    </row>
    <row r="15" spans="1:32" s="14" customFormat="1" ht="35.1" customHeight="1">
      <c r="A15" s="78"/>
      <c r="B15" s="78"/>
      <c r="C15" s="9"/>
      <c r="D15" s="9"/>
      <c r="E15" s="10"/>
      <c r="F15" s="9"/>
      <c r="G15" s="9"/>
      <c r="H15" s="78"/>
      <c r="I15" s="9"/>
      <c r="J15" s="9"/>
      <c r="K15" s="10"/>
      <c r="L15" s="9"/>
      <c r="M15" s="9"/>
      <c r="N15" s="78"/>
      <c r="O15" s="9"/>
      <c r="P15" s="9"/>
      <c r="Q15" s="10"/>
      <c r="R15" s="9"/>
      <c r="S15" s="9"/>
      <c r="T15" s="78"/>
      <c r="U15" s="9"/>
      <c r="V15" s="9"/>
      <c r="W15" s="10"/>
      <c r="X15" s="9"/>
      <c r="Y15" s="9"/>
      <c r="Z15" s="78"/>
      <c r="AA15" s="9"/>
      <c r="AB15" s="9"/>
      <c r="AC15" s="10"/>
      <c r="AD15" s="9"/>
      <c r="AE15" s="9"/>
      <c r="AF15" s="13"/>
    </row>
    <row r="16" spans="1:32" s="14" customFormat="1" ht="35.1" customHeight="1">
      <c r="A16" s="78"/>
      <c r="B16" s="78"/>
      <c r="C16" s="9"/>
      <c r="D16" s="9"/>
      <c r="E16" s="10"/>
      <c r="F16" s="9"/>
      <c r="G16" s="9"/>
      <c r="H16" s="78"/>
      <c r="I16" s="9"/>
      <c r="J16" s="9"/>
      <c r="K16" s="10"/>
      <c r="L16" s="9"/>
      <c r="M16" s="9"/>
      <c r="N16" s="78"/>
      <c r="O16" s="9"/>
      <c r="P16" s="9"/>
      <c r="Q16" s="10"/>
      <c r="R16" s="9"/>
      <c r="S16" s="9"/>
      <c r="T16" s="78"/>
      <c r="U16" s="9"/>
      <c r="V16" s="9"/>
      <c r="W16" s="10"/>
      <c r="X16" s="9"/>
      <c r="Y16" s="9"/>
      <c r="Z16" s="78"/>
      <c r="AA16" s="9"/>
      <c r="AB16" s="9"/>
      <c r="AC16" s="10"/>
      <c r="AD16" s="9"/>
      <c r="AE16" s="9"/>
      <c r="AF16" s="13"/>
    </row>
    <row r="17" spans="1:32" s="14" customFormat="1" ht="35.1" customHeight="1">
      <c r="A17" s="78"/>
      <c r="B17" s="78"/>
      <c r="C17" s="9"/>
      <c r="D17" s="9"/>
      <c r="E17" s="10"/>
      <c r="F17" s="9"/>
      <c r="G17" s="9"/>
      <c r="H17" s="78"/>
      <c r="I17" s="9"/>
      <c r="J17" s="9"/>
      <c r="K17" s="10"/>
      <c r="L17" s="9"/>
      <c r="M17" s="9"/>
      <c r="N17" s="78"/>
      <c r="O17" s="9"/>
      <c r="P17" s="9"/>
      <c r="Q17" s="10"/>
      <c r="R17" s="9"/>
      <c r="S17" s="9"/>
      <c r="T17" s="78"/>
      <c r="U17" s="9"/>
      <c r="V17" s="9"/>
      <c r="W17" s="9"/>
      <c r="X17" s="9"/>
      <c r="Y17" s="9"/>
      <c r="Z17" s="78"/>
      <c r="AA17" s="9"/>
      <c r="AB17" s="9"/>
      <c r="AC17" s="10"/>
      <c r="AD17" s="9"/>
      <c r="AE17" s="9"/>
      <c r="AF17" s="13"/>
    </row>
    <row r="18" spans="1:32" s="14" customFormat="1" ht="35.1" customHeight="1">
      <c r="A18" s="79"/>
      <c r="B18" s="78"/>
      <c r="C18" s="9"/>
      <c r="D18" s="9"/>
      <c r="E18" s="10"/>
      <c r="F18" s="9"/>
      <c r="G18" s="9"/>
      <c r="H18" s="78"/>
      <c r="I18" s="9"/>
      <c r="J18" s="9"/>
      <c r="K18" s="10"/>
      <c r="L18" s="9"/>
      <c r="M18" s="9"/>
      <c r="N18" s="78"/>
      <c r="O18" s="9"/>
      <c r="P18" s="9"/>
      <c r="Q18" s="37"/>
      <c r="R18" s="9"/>
      <c r="S18" s="9"/>
      <c r="T18" s="78"/>
      <c r="U18" s="9"/>
      <c r="V18" s="9"/>
      <c r="W18" s="10"/>
      <c r="X18" s="9"/>
      <c r="Y18" s="9"/>
      <c r="Z18" s="78"/>
      <c r="AA18" s="9"/>
      <c r="AB18" s="9"/>
      <c r="AC18" s="10"/>
      <c r="AD18" s="9"/>
      <c r="AE18" s="9"/>
      <c r="AF18" s="13"/>
    </row>
    <row r="19" spans="1:32" s="14" customFormat="1" ht="35.1" customHeight="1">
      <c r="A19" s="78"/>
      <c r="B19" s="78"/>
      <c r="C19" s="9"/>
      <c r="D19" s="9"/>
      <c r="E19" s="10"/>
      <c r="F19" s="9"/>
      <c r="G19" s="9"/>
      <c r="H19" s="78"/>
      <c r="I19" s="9"/>
      <c r="J19" s="9"/>
      <c r="K19" s="10"/>
      <c r="L19" s="9"/>
      <c r="M19" s="9"/>
      <c r="N19" s="78"/>
      <c r="O19" s="9"/>
      <c r="P19" s="9"/>
      <c r="Q19" s="10"/>
      <c r="R19" s="9"/>
      <c r="S19" s="9"/>
      <c r="T19" s="78"/>
      <c r="U19" s="9"/>
      <c r="V19" s="9"/>
      <c r="W19" s="10"/>
      <c r="X19" s="9"/>
      <c r="Y19" s="9"/>
      <c r="Z19" s="78"/>
      <c r="AA19" s="9"/>
      <c r="AB19" s="9"/>
      <c r="AC19" s="10"/>
      <c r="AD19" s="9"/>
      <c r="AE19" s="9"/>
      <c r="AF19" s="13"/>
    </row>
    <row r="20" spans="1:32" s="14" customFormat="1" ht="35.1" customHeight="1">
      <c r="A20" s="78"/>
      <c r="B20" s="78"/>
      <c r="C20" s="9"/>
      <c r="D20" s="9"/>
      <c r="E20" s="10"/>
      <c r="F20" s="9"/>
      <c r="G20" s="9"/>
      <c r="H20" s="78"/>
      <c r="I20" s="9"/>
      <c r="J20" s="9"/>
      <c r="K20" s="10"/>
      <c r="L20" s="9"/>
      <c r="M20" s="9"/>
      <c r="N20" s="78"/>
      <c r="O20" s="9"/>
      <c r="P20" s="9"/>
      <c r="Q20" s="10"/>
      <c r="R20" s="9"/>
      <c r="S20" s="9"/>
      <c r="T20" s="78"/>
      <c r="U20" s="9"/>
      <c r="V20" s="9"/>
      <c r="W20" s="10"/>
      <c r="X20" s="9"/>
      <c r="Y20" s="9"/>
      <c r="Z20" s="78"/>
      <c r="AA20" s="9"/>
      <c r="AB20" s="9"/>
      <c r="AC20" s="10"/>
      <c r="AD20" s="9"/>
      <c r="AE20" s="9"/>
      <c r="AF20" s="13"/>
    </row>
    <row r="21" spans="1:32" s="14" customFormat="1" ht="35.1" customHeight="1">
      <c r="A21" s="78"/>
      <c r="B21" s="78"/>
      <c r="C21" s="9"/>
      <c r="D21" s="9"/>
      <c r="E21" s="10"/>
      <c r="F21" s="9"/>
      <c r="G21" s="9"/>
      <c r="H21" s="78"/>
      <c r="I21" s="9"/>
      <c r="J21" s="9"/>
      <c r="K21" s="10"/>
      <c r="L21" s="9"/>
      <c r="M21" s="9"/>
      <c r="N21" s="78"/>
      <c r="O21" s="9"/>
      <c r="P21" s="9"/>
      <c r="Q21" s="10"/>
      <c r="R21" s="9"/>
      <c r="S21" s="9"/>
      <c r="T21" s="78"/>
      <c r="U21" s="9"/>
      <c r="V21" s="9"/>
      <c r="W21" s="10"/>
      <c r="X21" s="9"/>
      <c r="Y21" s="9"/>
      <c r="Z21" s="78"/>
      <c r="AA21" s="9"/>
      <c r="AB21" s="9"/>
      <c r="AC21" s="10"/>
      <c r="AD21" s="9"/>
      <c r="AE21" s="9"/>
      <c r="AF21" s="13"/>
    </row>
    <row r="22" spans="1:32" s="14" customFormat="1" ht="35.1" customHeight="1">
      <c r="A22" s="78"/>
      <c r="B22" s="78"/>
      <c r="C22" s="9"/>
      <c r="D22" s="9"/>
      <c r="E22" s="10"/>
      <c r="F22" s="9"/>
      <c r="G22" s="9"/>
      <c r="H22" s="78"/>
      <c r="I22" s="9"/>
      <c r="J22" s="9"/>
      <c r="K22" s="10"/>
      <c r="L22" s="9"/>
      <c r="M22" s="9"/>
      <c r="N22" s="78"/>
      <c r="O22" s="9"/>
      <c r="P22" s="9"/>
      <c r="Q22" s="9"/>
      <c r="R22" s="9"/>
      <c r="S22" s="9"/>
      <c r="T22" s="78"/>
      <c r="U22" s="9"/>
      <c r="V22" s="9"/>
      <c r="W22" s="10"/>
      <c r="X22" s="9"/>
      <c r="Y22" s="9"/>
      <c r="Z22" s="78"/>
      <c r="AA22" s="9"/>
      <c r="AB22" s="9"/>
      <c r="AC22" s="10"/>
      <c r="AD22" s="9"/>
      <c r="AE22" s="9"/>
    </row>
    <row r="23" spans="1:32" s="14" customFormat="1" ht="35.1" customHeight="1">
      <c r="A23" s="78"/>
      <c r="B23" s="78"/>
      <c r="C23" s="9"/>
      <c r="D23" s="9"/>
      <c r="E23" s="10"/>
      <c r="F23" s="9"/>
      <c r="G23" s="9"/>
      <c r="H23" s="78"/>
      <c r="I23" s="9"/>
      <c r="J23" s="9"/>
      <c r="K23" s="10"/>
      <c r="L23" s="9"/>
      <c r="M23" s="9"/>
      <c r="N23" s="78"/>
      <c r="O23" s="9"/>
      <c r="P23" s="9"/>
      <c r="Q23" s="10"/>
      <c r="R23" s="9"/>
      <c r="S23" s="9"/>
      <c r="T23" s="78"/>
      <c r="U23" s="9"/>
      <c r="V23" s="9"/>
      <c r="W23" s="10"/>
      <c r="X23" s="9"/>
      <c r="Y23" s="9"/>
      <c r="Z23" s="78"/>
      <c r="AA23" s="9"/>
      <c r="AB23" s="9"/>
      <c r="AC23" s="37"/>
      <c r="AD23" s="9"/>
      <c r="AE23" s="9"/>
    </row>
    <row r="24" spans="1:32" s="14" customFormat="1" ht="35.1" customHeight="1">
      <c r="A24" s="78"/>
      <c r="B24" s="78"/>
      <c r="C24" s="9"/>
      <c r="D24" s="9"/>
      <c r="E24" s="10"/>
      <c r="F24" s="9"/>
      <c r="G24" s="9"/>
      <c r="H24" s="78"/>
      <c r="I24" s="9"/>
      <c r="J24" s="9"/>
      <c r="K24" s="10"/>
      <c r="L24" s="9"/>
      <c r="M24" s="9"/>
      <c r="N24" s="78"/>
      <c r="O24" s="9"/>
      <c r="P24" s="9"/>
      <c r="Q24" s="10"/>
      <c r="R24" s="9"/>
      <c r="S24" s="9"/>
      <c r="T24" s="78"/>
      <c r="U24" s="9"/>
      <c r="V24" s="9"/>
      <c r="W24" s="10"/>
      <c r="X24" s="9"/>
      <c r="Y24" s="9"/>
      <c r="Z24" s="78"/>
      <c r="AA24" s="9"/>
      <c r="AB24" s="9"/>
      <c r="AC24" s="10"/>
      <c r="AD24" s="9"/>
      <c r="AE24" s="9"/>
    </row>
    <row r="25" spans="1:32" s="14" customFormat="1" ht="35.1" customHeight="1">
      <c r="A25" s="79"/>
      <c r="B25" s="78"/>
      <c r="C25" s="9"/>
      <c r="D25" s="9"/>
      <c r="E25" s="10"/>
      <c r="F25" s="9"/>
      <c r="G25" s="9"/>
      <c r="H25" s="78"/>
      <c r="I25" s="9"/>
      <c r="J25" s="9"/>
      <c r="K25" s="10"/>
      <c r="L25" s="9"/>
      <c r="M25" s="9"/>
      <c r="N25" s="78"/>
      <c r="O25" s="9"/>
      <c r="P25" s="9"/>
      <c r="Q25" s="10"/>
      <c r="R25" s="9"/>
      <c r="S25" s="9"/>
      <c r="T25" s="78"/>
      <c r="U25" s="9"/>
      <c r="V25" s="9"/>
      <c r="W25" s="10"/>
      <c r="X25" s="9"/>
      <c r="Y25" s="9"/>
      <c r="Z25" s="78"/>
      <c r="AA25" s="9"/>
      <c r="AB25" s="9"/>
      <c r="AC25" s="10"/>
      <c r="AD25" s="9"/>
      <c r="AE25" s="9"/>
    </row>
    <row r="26" spans="1:32" s="14" customFormat="1" ht="35.1" customHeight="1">
      <c r="A26" s="78"/>
      <c r="B26" s="78"/>
      <c r="C26" s="9"/>
      <c r="D26" s="9"/>
      <c r="E26" s="10"/>
      <c r="F26" s="9"/>
      <c r="G26" s="9"/>
      <c r="H26" s="78"/>
      <c r="I26" s="9"/>
      <c r="J26" s="9"/>
      <c r="K26" s="10"/>
      <c r="L26" s="9"/>
      <c r="M26" s="9"/>
      <c r="N26" s="78"/>
      <c r="O26" s="9"/>
      <c r="P26" s="9"/>
      <c r="Q26" s="10"/>
      <c r="R26" s="9"/>
      <c r="S26" s="9"/>
      <c r="T26" s="78"/>
      <c r="U26" s="9"/>
      <c r="V26" s="9"/>
      <c r="W26" s="10"/>
      <c r="X26" s="9"/>
      <c r="Y26" s="9"/>
      <c r="Z26" s="78"/>
      <c r="AA26" s="9"/>
      <c r="AB26" s="9"/>
      <c r="AC26" s="10"/>
      <c r="AD26" s="9"/>
      <c r="AE26" s="9"/>
    </row>
    <row r="27" spans="1:32" s="14" customFormat="1" ht="35.1" customHeight="1">
      <c r="A27" s="79"/>
      <c r="B27" s="78"/>
      <c r="C27" s="9"/>
      <c r="D27" s="9"/>
      <c r="E27" s="10"/>
      <c r="F27" s="9"/>
      <c r="G27" s="9"/>
      <c r="H27" s="78"/>
      <c r="I27" s="9"/>
      <c r="J27" s="9"/>
      <c r="K27" s="10"/>
      <c r="L27" s="9"/>
      <c r="M27" s="9"/>
      <c r="N27" s="78"/>
      <c r="O27" s="9"/>
      <c r="P27" s="9"/>
      <c r="Q27" s="10"/>
      <c r="R27" s="9"/>
      <c r="S27" s="9"/>
      <c r="T27" s="78"/>
      <c r="U27" s="9"/>
      <c r="V27" s="9"/>
      <c r="W27" s="10"/>
      <c r="X27" s="9"/>
      <c r="Y27" s="9"/>
      <c r="Z27" s="78"/>
      <c r="AA27" s="9"/>
      <c r="AB27" s="9"/>
      <c r="AC27" s="17"/>
      <c r="AD27" s="9"/>
      <c r="AE27" s="9"/>
    </row>
    <row r="28" spans="1:32" s="14" customFormat="1" ht="35.1" customHeight="1">
      <c r="A28" s="78"/>
      <c r="B28" s="78"/>
      <c r="C28" s="9"/>
      <c r="D28" s="9"/>
      <c r="E28" s="10"/>
      <c r="F28" s="9"/>
      <c r="G28" s="9"/>
      <c r="H28" s="78"/>
      <c r="I28" s="9"/>
      <c r="J28" s="9"/>
      <c r="K28" s="10"/>
      <c r="L28" s="9"/>
      <c r="M28" s="9"/>
      <c r="N28" s="78"/>
      <c r="O28" s="9"/>
      <c r="P28" s="9"/>
      <c r="Q28" s="10"/>
      <c r="R28" s="9"/>
      <c r="S28" s="9"/>
      <c r="T28" s="78"/>
      <c r="U28" s="9"/>
      <c r="V28" s="9"/>
      <c r="W28" s="10"/>
      <c r="X28" s="9"/>
      <c r="Y28" s="9"/>
      <c r="Z28" s="78"/>
      <c r="AA28" s="9"/>
      <c r="AB28" s="9"/>
      <c r="AC28" s="17"/>
      <c r="AD28" s="9"/>
      <c r="AE28" s="9"/>
    </row>
    <row r="29" spans="1:32" s="14" customFormat="1" ht="35.1" customHeight="1">
      <c r="A29" s="78"/>
      <c r="B29" s="78"/>
      <c r="C29" s="9"/>
      <c r="D29" s="9"/>
      <c r="E29" s="10"/>
      <c r="F29" s="9"/>
      <c r="G29" s="9"/>
      <c r="H29" s="78"/>
      <c r="I29" s="9"/>
      <c r="J29" s="9"/>
      <c r="K29" s="10"/>
      <c r="L29" s="9"/>
      <c r="M29" s="9"/>
      <c r="N29" s="78"/>
      <c r="O29" s="9"/>
      <c r="P29" s="9"/>
      <c r="Q29" s="10"/>
      <c r="R29" s="9"/>
      <c r="S29" s="9"/>
      <c r="T29" s="78"/>
      <c r="U29" s="9"/>
      <c r="V29" s="9"/>
      <c r="W29" s="10"/>
      <c r="X29" s="9"/>
      <c r="Y29" s="9"/>
      <c r="Z29" s="78"/>
      <c r="AA29" s="9"/>
      <c r="AB29" s="9"/>
      <c r="AC29" s="10"/>
      <c r="AD29" s="9"/>
      <c r="AE29" s="9"/>
    </row>
    <row r="30" spans="1:32" s="14" customFormat="1" ht="35.1" customHeight="1">
      <c r="A30" s="78"/>
      <c r="B30" s="78"/>
      <c r="C30" s="9"/>
      <c r="D30" s="9"/>
      <c r="E30" s="10"/>
      <c r="F30" s="9"/>
      <c r="G30" s="9"/>
      <c r="H30" s="78"/>
      <c r="I30" s="9"/>
      <c r="J30" s="9"/>
      <c r="K30" s="10"/>
      <c r="L30" s="9"/>
      <c r="M30" s="9"/>
      <c r="N30" s="78"/>
      <c r="O30" s="9"/>
      <c r="P30" s="9"/>
      <c r="Q30" s="10"/>
      <c r="R30" s="9"/>
      <c r="S30" s="9"/>
      <c r="T30" s="78"/>
      <c r="U30" s="9"/>
      <c r="V30" s="9"/>
      <c r="W30" s="10"/>
      <c r="X30" s="9"/>
      <c r="Y30" s="9"/>
      <c r="Z30" s="78"/>
      <c r="AA30" s="9"/>
      <c r="AB30" s="9"/>
      <c r="AC30" s="10"/>
      <c r="AD30" s="9"/>
      <c r="AE30" s="9"/>
    </row>
    <row r="31" spans="1:32" s="14" customFormat="1" ht="35.1" customHeight="1">
      <c r="A31" s="78"/>
      <c r="B31" s="78"/>
      <c r="C31" s="9"/>
      <c r="D31" s="9"/>
      <c r="E31" s="10"/>
      <c r="F31" s="9"/>
      <c r="G31" s="9"/>
      <c r="H31" s="78"/>
      <c r="I31" s="9"/>
      <c r="J31" s="9"/>
      <c r="K31" s="10"/>
      <c r="L31" s="9"/>
      <c r="M31" s="9"/>
      <c r="N31" s="78"/>
      <c r="O31" s="9"/>
      <c r="P31" s="9"/>
      <c r="Q31" s="37"/>
      <c r="R31" s="9"/>
      <c r="S31" s="9"/>
      <c r="T31" s="78"/>
      <c r="U31" s="9"/>
      <c r="V31" s="9"/>
      <c r="W31" s="10"/>
      <c r="X31" s="9"/>
      <c r="Y31" s="9"/>
      <c r="Z31" s="78"/>
      <c r="AA31" s="9"/>
      <c r="AB31" s="9"/>
      <c r="AC31" s="10"/>
      <c r="AD31" s="9"/>
      <c r="AE31" s="9"/>
    </row>
    <row r="32" spans="1:32" s="14" customFormat="1" ht="35.1" customHeight="1">
      <c r="A32" s="78"/>
      <c r="B32" s="78"/>
      <c r="C32" s="9"/>
      <c r="D32" s="9"/>
      <c r="E32" s="10"/>
      <c r="F32" s="9"/>
      <c r="G32" s="9"/>
      <c r="H32" s="78"/>
      <c r="I32" s="9"/>
      <c r="J32" s="9"/>
      <c r="K32" s="10"/>
      <c r="L32" s="9"/>
      <c r="M32" s="9"/>
      <c r="N32" s="78"/>
      <c r="O32" s="9"/>
      <c r="P32" s="9"/>
      <c r="Q32" s="9"/>
      <c r="R32" s="9"/>
      <c r="S32" s="9"/>
      <c r="T32" s="78"/>
      <c r="U32" s="9"/>
      <c r="V32" s="9"/>
      <c r="W32" s="10"/>
      <c r="X32" s="9"/>
      <c r="Y32" s="9"/>
      <c r="Z32" s="78"/>
      <c r="AA32" s="9"/>
      <c r="AB32" s="9"/>
      <c r="AC32" s="10"/>
      <c r="AD32" s="9"/>
      <c r="AE32" s="9"/>
    </row>
    <row r="33" spans="1:34" s="14" customFormat="1" ht="35.1" customHeight="1">
      <c r="A33" s="34"/>
      <c r="B33" s="33"/>
      <c r="C33" s="9"/>
      <c r="D33" s="9"/>
      <c r="E33" s="10"/>
      <c r="F33" s="9"/>
      <c r="G33" s="9"/>
      <c r="H33" s="33"/>
      <c r="I33" s="9"/>
      <c r="J33" s="9"/>
      <c r="K33" s="18"/>
      <c r="L33" s="9"/>
      <c r="M33" s="9"/>
      <c r="N33" s="33"/>
      <c r="O33" s="9"/>
      <c r="P33" s="9"/>
      <c r="Q33" s="10"/>
      <c r="R33" s="9"/>
      <c r="S33" s="9"/>
      <c r="T33" s="33"/>
      <c r="U33" s="9"/>
      <c r="V33" s="9"/>
      <c r="W33" s="18"/>
      <c r="X33" s="9"/>
      <c r="Y33" s="9"/>
      <c r="Z33" s="33"/>
      <c r="AA33" s="9"/>
      <c r="AB33" s="9"/>
      <c r="AC33" s="10"/>
      <c r="AD33" s="9"/>
      <c r="AE33" s="9"/>
    </row>
    <row r="34" spans="1:34" s="14" customFormat="1" ht="45" customHeight="1">
      <c r="A34" s="35"/>
      <c r="B34" s="36"/>
      <c r="C34" s="19" t="s">
        <v>11</v>
      </c>
      <c r="D34" s="82" t="s">
        <v>12</v>
      </c>
      <c r="E34" s="82"/>
      <c r="F34" s="12"/>
      <c r="G34" s="12"/>
      <c r="H34" s="36"/>
      <c r="I34" s="19" t="s">
        <v>11</v>
      </c>
      <c r="J34" s="82" t="s">
        <v>12</v>
      </c>
      <c r="K34" s="82"/>
      <c r="L34" s="12"/>
      <c r="M34" s="12"/>
      <c r="N34" s="36"/>
      <c r="O34" s="19" t="s">
        <v>11</v>
      </c>
      <c r="P34" s="82" t="s">
        <v>12</v>
      </c>
      <c r="Q34" s="82"/>
      <c r="R34" s="12"/>
      <c r="S34" s="12"/>
      <c r="T34" s="36"/>
      <c r="U34" s="19" t="s">
        <v>11</v>
      </c>
      <c r="V34" s="82" t="s">
        <v>12</v>
      </c>
      <c r="W34" s="82"/>
      <c r="X34" s="12"/>
      <c r="Y34" s="12"/>
      <c r="Z34" s="36"/>
      <c r="AA34" s="19" t="s">
        <v>11</v>
      </c>
      <c r="AB34" s="82" t="s">
        <v>12</v>
      </c>
      <c r="AC34" s="82"/>
      <c r="AD34" s="12"/>
      <c r="AE34" s="12"/>
    </row>
    <row r="35" spans="1:34" s="21" customFormat="1" ht="43.35" customHeight="1">
      <c r="A35" s="93" t="s">
        <v>13</v>
      </c>
      <c r="B35" s="94"/>
      <c r="C35" s="85">
        <f>SUM(G5:G33)</f>
        <v>0</v>
      </c>
      <c r="D35" s="86"/>
      <c r="E35" s="86"/>
      <c r="F35" s="86"/>
      <c r="G35" s="87"/>
      <c r="H35" s="20"/>
      <c r="I35" s="85">
        <f>SUM(M5:M33)</f>
        <v>0</v>
      </c>
      <c r="J35" s="86"/>
      <c r="K35" s="86"/>
      <c r="L35" s="86"/>
      <c r="M35" s="87"/>
      <c r="N35" s="20" t="s">
        <v>14</v>
      </c>
      <c r="O35" s="85">
        <f>SUM(S5:S33)</f>
        <v>0</v>
      </c>
      <c r="P35" s="86"/>
      <c r="Q35" s="86"/>
      <c r="R35" s="86"/>
      <c r="S35" s="87"/>
      <c r="T35" s="20" t="s">
        <v>14</v>
      </c>
      <c r="U35" s="85">
        <f>SUM(Y5:Y33)</f>
        <v>0</v>
      </c>
      <c r="V35" s="86"/>
      <c r="W35" s="86"/>
      <c r="X35" s="86"/>
      <c r="Y35" s="87"/>
      <c r="Z35" s="20" t="s">
        <v>14</v>
      </c>
      <c r="AA35" s="85">
        <f>SUM(AE5:AE33)</f>
        <v>0</v>
      </c>
      <c r="AB35" s="86"/>
      <c r="AC35" s="86"/>
      <c r="AD35" s="86"/>
      <c r="AE35" s="87"/>
      <c r="AF35" s="88">
        <f>AA35+U35+O35+I35+C35</f>
        <v>0</v>
      </c>
      <c r="AG35" s="89"/>
      <c r="AH35" s="89"/>
    </row>
    <row r="36" spans="1:34" s="26" customFormat="1" ht="25.35" customHeight="1">
      <c r="A36" s="97" t="s">
        <v>15</v>
      </c>
      <c r="B36" s="98"/>
      <c r="C36" s="83" t="s">
        <v>16</v>
      </c>
      <c r="D36" s="84"/>
      <c r="E36" s="22"/>
      <c r="F36" s="23"/>
      <c r="G36" s="23"/>
      <c r="H36" s="90"/>
      <c r="I36" s="83" t="s">
        <v>16</v>
      </c>
      <c r="J36" s="84"/>
      <c r="K36" s="22"/>
      <c r="L36" s="23"/>
      <c r="M36" s="23"/>
      <c r="N36" s="90"/>
      <c r="O36" s="83" t="s">
        <v>16</v>
      </c>
      <c r="P36" s="84"/>
      <c r="Q36" s="24"/>
      <c r="R36" s="25"/>
      <c r="S36" s="25"/>
      <c r="T36" s="90"/>
      <c r="U36" s="83" t="s">
        <v>16</v>
      </c>
      <c r="V36" s="84"/>
      <c r="W36" s="24"/>
      <c r="X36" s="25"/>
      <c r="Y36" s="25"/>
      <c r="Z36" s="90"/>
      <c r="AA36" s="83" t="s">
        <v>16</v>
      </c>
      <c r="AB36" s="84"/>
      <c r="AC36" s="24"/>
      <c r="AD36" s="25"/>
      <c r="AE36" s="25"/>
      <c r="AF36" s="80">
        <f>AF35/5/1724</f>
        <v>0</v>
      </c>
      <c r="AG36" s="81"/>
      <c r="AH36" s="81"/>
    </row>
    <row r="37" spans="1:34" s="26" customFormat="1" ht="25.35" customHeight="1">
      <c r="A37" s="99"/>
      <c r="B37" s="100"/>
      <c r="C37" s="83" t="s">
        <v>17</v>
      </c>
      <c r="D37" s="84"/>
      <c r="E37" s="22"/>
      <c r="F37" s="23"/>
      <c r="G37" s="23"/>
      <c r="H37" s="91"/>
      <c r="I37" s="83" t="s">
        <v>17</v>
      </c>
      <c r="J37" s="84"/>
      <c r="K37" s="22"/>
      <c r="L37" s="23"/>
      <c r="M37" s="23"/>
      <c r="N37" s="91"/>
      <c r="O37" s="83" t="s">
        <v>17</v>
      </c>
      <c r="P37" s="84"/>
      <c r="Q37" s="24"/>
      <c r="R37" s="25"/>
      <c r="S37" s="25"/>
      <c r="T37" s="91"/>
      <c r="U37" s="83" t="s">
        <v>17</v>
      </c>
      <c r="V37" s="84"/>
      <c r="W37" s="24"/>
      <c r="X37" s="25"/>
      <c r="Y37" s="25"/>
      <c r="Z37" s="91"/>
      <c r="AA37" s="83" t="s">
        <v>17</v>
      </c>
      <c r="AB37" s="84"/>
      <c r="AC37" s="24"/>
      <c r="AD37" s="25"/>
      <c r="AE37" s="25"/>
      <c r="AF37" s="80"/>
      <c r="AG37" s="81"/>
      <c r="AH37" s="81"/>
    </row>
    <row r="38" spans="1:34" s="26" customFormat="1" ht="25.35" customHeight="1">
      <c r="A38" s="99"/>
      <c r="B38" s="100"/>
      <c r="C38" s="83" t="s">
        <v>18</v>
      </c>
      <c r="D38" s="84"/>
      <c r="E38" s="22"/>
      <c r="F38" s="23"/>
      <c r="G38" s="23"/>
      <c r="H38" s="91"/>
      <c r="I38" s="83" t="s">
        <v>18</v>
      </c>
      <c r="J38" s="84"/>
      <c r="K38" s="22"/>
      <c r="L38" s="23"/>
      <c r="M38" s="23"/>
      <c r="N38" s="91"/>
      <c r="O38" s="83" t="s">
        <v>18</v>
      </c>
      <c r="P38" s="84"/>
      <c r="Q38" s="24"/>
      <c r="R38" s="25"/>
      <c r="S38" s="25"/>
      <c r="T38" s="91"/>
      <c r="U38" s="83" t="s">
        <v>18</v>
      </c>
      <c r="V38" s="84"/>
      <c r="W38" s="24"/>
      <c r="X38" s="25"/>
      <c r="Y38" s="25"/>
      <c r="Z38" s="91"/>
      <c r="AA38" s="83" t="s">
        <v>18</v>
      </c>
      <c r="AB38" s="84"/>
      <c r="AC38" s="24"/>
      <c r="AD38" s="25"/>
      <c r="AE38" s="25"/>
    </row>
    <row r="39" spans="1:34" s="26" customFormat="1" ht="25.35" customHeight="1">
      <c r="A39" s="99"/>
      <c r="B39" s="100"/>
      <c r="C39" s="83" t="s">
        <v>19</v>
      </c>
      <c r="D39" s="84"/>
      <c r="E39" s="22"/>
      <c r="F39" s="23"/>
      <c r="G39" s="23"/>
      <c r="H39" s="91"/>
      <c r="I39" s="83" t="s">
        <v>19</v>
      </c>
      <c r="J39" s="84"/>
      <c r="K39" s="22"/>
      <c r="L39" s="23"/>
      <c r="M39" s="23"/>
      <c r="N39" s="91"/>
      <c r="O39" s="83" t="s">
        <v>19</v>
      </c>
      <c r="P39" s="84"/>
      <c r="Q39" s="24"/>
      <c r="R39" s="25"/>
      <c r="S39" s="25"/>
      <c r="T39" s="91"/>
      <c r="U39" s="83" t="s">
        <v>19</v>
      </c>
      <c r="V39" s="84"/>
      <c r="W39" s="24"/>
      <c r="X39" s="25"/>
      <c r="Y39" s="25"/>
      <c r="Z39" s="91"/>
      <c r="AA39" s="83" t="s">
        <v>19</v>
      </c>
      <c r="AB39" s="84"/>
      <c r="AC39" s="24"/>
      <c r="AD39" s="25"/>
      <c r="AE39" s="25"/>
    </row>
    <row r="40" spans="1:34" s="26" customFormat="1" ht="25.35" customHeight="1">
      <c r="A40" s="99"/>
      <c r="B40" s="100"/>
      <c r="C40" s="83" t="s">
        <v>20</v>
      </c>
      <c r="D40" s="84"/>
      <c r="E40" s="22"/>
      <c r="F40" s="23"/>
      <c r="G40" s="23"/>
      <c r="H40" s="91"/>
      <c r="I40" s="83" t="s">
        <v>20</v>
      </c>
      <c r="J40" s="84"/>
      <c r="K40" s="24"/>
      <c r="L40" s="23"/>
      <c r="M40" s="23"/>
      <c r="N40" s="91"/>
      <c r="O40" s="83" t="s">
        <v>20</v>
      </c>
      <c r="P40" s="84"/>
      <c r="Q40" s="24"/>
      <c r="R40" s="25"/>
      <c r="S40" s="25"/>
      <c r="T40" s="91"/>
      <c r="U40" s="83" t="s">
        <v>20</v>
      </c>
      <c r="V40" s="84"/>
      <c r="W40" s="24"/>
      <c r="X40" s="25"/>
      <c r="Y40" s="25"/>
      <c r="Z40" s="91"/>
      <c r="AA40" s="83" t="s">
        <v>20</v>
      </c>
      <c r="AB40" s="84"/>
      <c r="AC40" s="24"/>
      <c r="AD40" s="25"/>
      <c r="AE40" s="25"/>
    </row>
    <row r="41" spans="1:34" s="26" customFormat="1" ht="30" customHeight="1">
      <c r="A41" s="101"/>
      <c r="B41" s="102"/>
      <c r="C41" s="83" t="s">
        <v>21</v>
      </c>
      <c r="D41" s="84"/>
      <c r="E41" s="27">
        <f>E36*70+E37*75+E38*25+E39*60+E40*45</f>
        <v>0</v>
      </c>
      <c r="F41" s="23"/>
      <c r="G41" s="23"/>
      <c r="H41" s="92"/>
      <c r="I41" s="83" t="s">
        <v>21</v>
      </c>
      <c r="J41" s="84"/>
      <c r="K41" s="27">
        <f>K36*70+K37*75+K38*25+K39*60+K40*45</f>
        <v>0</v>
      </c>
      <c r="L41" s="23"/>
      <c r="M41" s="23"/>
      <c r="N41" s="92"/>
      <c r="O41" s="83" t="s">
        <v>21</v>
      </c>
      <c r="P41" s="84"/>
      <c r="Q41" s="27">
        <f>Q36*70+Q37*75+Q38*25+Q39*150+Q40*45</f>
        <v>0</v>
      </c>
      <c r="R41" s="23"/>
      <c r="S41" s="23"/>
      <c r="T41" s="92"/>
      <c r="U41" s="83" t="s">
        <v>21</v>
      </c>
      <c r="V41" s="84"/>
      <c r="W41" s="27">
        <f>W36*70+W37*75+W38*25+W39*60+W40*45</f>
        <v>0</v>
      </c>
      <c r="X41" s="23"/>
      <c r="Y41" s="23"/>
      <c r="Z41" s="92"/>
      <c r="AA41" s="83" t="s">
        <v>21</v>
      </c>
      <c r="AB41" s="84"/>
      <c r="AC41" s="27">
        <f>AC36*70+AC37*75+AC38*25+AC39*60+AC40*45</f>
        <v>0</v>
      </c>
      <c r="AD41" s="23"/>
      <c r="AE41" s="23"/>
    </row>
    <row r="42" spans="1:34" s="26" customFormat="1" ht="47.25" customHeight="1">
      <c r="A42" s="95" t="s">
        <v>22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</row>
    <row r="43" spans="1:34" s="28" customFormat="1" ht="30" customHeight="1">
      <c r="A43" s="96" t="s">
        <v>23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</row>
    <row r="44" spans="1:34" ht="30" customHeight="1">
      <c r="S44" s="3"/>
    </row>
    <row r="45" spans="1:34" ht="30" customHeight="1"/>
    <row r="46" spans="1:34" ht="30" customHeight="1"/>
    <row r="47" spans="1:34" ht="30" customHeight="1"/>
    <row r="48" spans="1:34" ht="30" customHeight="1"/>
  </sheetData>
  <mergeCells count="118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8:A24"/>
    <mergeCell ref="B18:B24"/>
    <mergeCell ref="H18:H24"/>
    <mergeCell ref="N18:N24"/>
    <mergeCell ref="T18:T24"/>
    <mergeCell ref="Z18:Z24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7:A32"/>
    <mergeCell ref="B27:B32"/>
    <mergeCell ref="H27:H32"/>
    <mergeCell ref="N27:N32"/>
    <mergeCell ref="T27:T32"/>
    <mergeCell ref="Z27:Z32"/>
    <mergeCell ref="A25:A26"/>
    <mergeCell ref="B25:B26"/>
    <mergeCell ref="H25:H26"/>
    <mergeCell ref="N25:N26"/>
    <mergeCell ref="T25:T26"/>
    <mergeCell ref="Z25:Z26"/>
    <mergeCell ref="D34:E34"/>
    <mergeCell ref="J34:K34"/>
    <mergeCell ref="P34:Q34"/>
    <mergeCell ref="V34:W34"/>
    <mergeCell ref="AB34:AC34"/>
    <mergeCell ref="A35:B35"/>
    <mergeCell ref="C35:G35"/>
    <mergeCell ref="I35:M35"/>
    <mergeCell ref="O35:S35"/>
    <mergeCell ref="U35:Y35"/>
    <mergeCell ref="AF36:AH37"/>
    <mergeCell ref="C37:D37"/>
    <mergeCell ref="I37:J37"/>
    <mergeCell ref="O37:P37"/>
    <mergeCell ref="U37:V37"/>
    <mergeCell ref="AA37:AB37"/>
    <mergeCell ref="C38:D38"/>
    <mergeCell ref="I38:J38"/>
    <mergeCell ref="AA35:AE35"/>
    <mergeCell ref="AF35:AH35"/>
    <mergeCell ref="C36:D36"/>
    <mergeCell ref="H36:H41"/>
    <mergeCell ref="I36:J36"/>
    <mergeCell ref="N36:N41"/>
    <mergeCell ref="O36:P36"/>
    <mergeCell ref="T36:T41"/>
    <mergeCell ref="U36:V36"/>
    <mergeCell ref="O38:P38"/>
    <mergeCell ref="U38:V38"/>
    <mergeCell ref="AA38:AB38"/>
    <mergeCell ref="C39:D39"/>
    <mergeCell ref="I39:J39"/>
    <mergeCell ref="O39:P39"/>
    <mergeCell ref="U39:V39"/>
    <mergeCell ref="AA39:AB39"/>
    <mergeCell ref="Z36:Z41"/>
    <mergeCell ref="AA36:AB36"/>
    <mergeCell ref="A42:AE42"/>
    <mergeCell ref="A43:AC43"/>
    <mergeCell ref="C40:D40"/>
    <mergeCell ref="I40:J40"/>
    <mergeCell ref="O40:P40"/>
    <mergeCell ref="U40:V40"/>
    <mergeCell ref="AA40:AB40"/>
    <mergeCell ref="C41:D41"/>
    <mergeCell ref="I41:J41"/>
    <mergeCell ref="O41:P41"/>
    <mergeCell ref="U41:V41"/>
    <mergeCell ref="AA41:AB41"/>
    <mergeCell ref="A36:B41"/>
  </mergeCells>
  <phoneticPr fontId="4" type="noConversion"/>
  <printOptions horizontalCentered="1" verticalCentered="1"/>
  <pageMargins left="0" right="0" top="0" bottom="0" header="0.23622047244094491" footer="0"/>
  <pageSetup paperSize="9" scale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7-週 </vt:lpstr>
      <vt:lpstr>7-素 </vt:lpstr>
      <vt:lpstr>8</vt:lpstr>
      <vt:lpstr>'7-素 '!Print_Area</vt:lpstr>
      <vt:lpstr>'7-週 '!Print_Area</vt:lpstr>
      <vt:lpstr>'8'!Print_Area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2021-10-07T01:41:59Z</cp:lastPrinted>
  <dcterms:created xsi:type="dcterms:W3CDTF">2021-09-15T06:27:14Z</dcterms:created>
  <dcterms:modified xsi:type="dcterms:W3CDTF">2021-10-07T06:24:44Z</dcterms:modified>
</cp:coreProperties>
</file>