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1確認菜單\"/>
    </mc:Choice>
  </mc:AlternateContent>
  <bookViews>
    <workbookView xWindow="-15" yWindow="-15" windowWidth="10650" windowHeight="8625"/>
  </bookViews>
  <sheets>
    <sheet name="5" sheetId="1" r:id="rId1"/>
    <sheet name="5 (素)" sheetId="5" r:id="rId2"/>
    <sheet name="6" sheetId="6" state="hidden" r:id="rId3"/>
  </sheets>
  <definedNames>
    <definedName name="_xlnm.Print_Area" localSheetId="0">'5'!$A$1:$AC$40</definedName>
    <definedName name="_xlnm.Print_Area" localSheetId="1">'5 (素)'!$A$1:$AC$40</definedName>
    <definedName name="_xlnm.Print_Area" localSheetId="2">'6'!$A$1:$AE$42</definedName>
  </definedNames>
  <calcPr calcId="162913"/>
</workbook>
</file>

<file path=xl/calcChain.xml><?xml version="1.0" encoding="utf-8"?>
<calcChain xmlns="http://schemas.openxmlformats.org/spreadsheetml/2006/main">
  <c r="AC38" i="5" l="1"/>
  <c r="AC38" i="1"/>
  <c r="AC41" i="6"/>
  <c r="W41" i="6"/>
  <c r="Q41" i="6"/>
  <c r="K41" i="6"/>
  <c r="E41" i="6"/>
  <c r="U35" i="6"/>
  <c r="O35" i="6"/>
  <c r="I35" i="6"/>
  <c r="C35" i="6"/>
  <c r="AA35" i="6"/>
  <c r="O3" i="6"/>
  <c r="U3" i="6" s="1"/>
  <c r="AA3" i="6" s="1"/>
  <c r="I3" i="6"/>
  <c r="H2" i="6"/>
  <c r="N2" i="6" s="1"/>
  <c r="T2" i="6" s="1"/>
  <c r="Z2" i="6" s="1"/>
  <c r="AF35" i="6" l="1"/>
  <c r="AF36" i="6" s="1"/>
  <c r="AA32" i="5"/>
  <c r="W38" i="5"/>
  <c r="Q38" i="5"/>
  <c r="K38" i="5"/>
  <c r="E38" i="5"/>
  <c r="U32" i="5"/>
  <c r="O32" i="5"/>
  <c r="I32" i="5"/>
  <c r="C32" i="5"/>
  <c r="I3" i="5"/>
  <c r="O3" i="5" s="1"/>
  <c r="U3" i="5" s="1"/>
  <c r="AA3" i="5" s="1"/>
  <c r="H2" i="5"/>
  <c r="N2" i="5" s="1"/>
  <c r="T2" i="5" s="1"/>
  <c r="Z2" i="5" s="1"/>
  <c r="AD32" i="5" l="1"/>
  <c r="AD33" i="5" s="1"/>
  <c r="AA32" i="1"/>
  <c r="W38" i="1"/>
  <c r="Q38" i="1"/>
  <c r="K38" i="1"/>
  <c r="E38" i="1"/>
  <c r="U32" i="1"/>
  <c r="O32" i="1"/>
  <c r="I32" i="1"/>
  <c r="C32" i="1"/>
  <c r="I3" i="1"/>
  <c r="O3" i="1" s="1"/>
  <c r="U3" i="1" s="1"/>
  <c r="AA3" i="1" s="1"/>
  <c r="H2" i="1"/>
  <c r="N2" i="1" s="1"/>
  <c r="T2" i="1" s="1"/>
  <c r="Z2" i="1" s="1"/>
  <c r="AD32" i="1" l="1"/>
  <c r="AD33" i="1" s="1"/>
</calcChain>
</file>

<file path=xl/sharedStrings.xml><?xml version="1.0" encoding="utf-8"?>
<sst xmlns="http://schemas.openxmlformats.org/spreadsheetml/2006/main" count="549" uniqueCount="220">
  <si>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</si>
  <si>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</si>
  <si>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</si>
  <si>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</si>
  <si>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</si>
  <si>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</si>
  <si>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</si>
  <si>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</si>
  <si>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</si>
  <si>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</si>
  <si>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  <phoneticPr fontId="4" type="noConversion"/>
  </si>
  <si>
    <t>湯品</t>
    <phoneticPr fontId="4" type="noConversion"/>
  </si>
  <si>
    <t>水果</t>
    <phoneticPr fontId="4" type="noConversion"/>
  </si>
  <si>
    <t>三章一Q</t>
    <phoneticPr fontId="4" type="noConversion"/>
  </si>
  <si>
    <t>符合</t>
    <phoneticPr fontId="4" type="noConversion"/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</si>
  <si>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</si>
  <si>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</si>
  <si>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</si>
  <si>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</si>
  <si>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</si>
  <si>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</si>
  <si>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</si>
  <si>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</si>
  <si>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</si>
  <si>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</si>
  <si>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</si>
  <si>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桃園市蘆竹區南崁國中110學年第一學期學生午餐食譜設計表  第 5 週</t>
    <phoneticPr fontId="5" type="noConversion"/>
  </si>
  <si>
    <t>青菜</t>
  </si>
  <si>
    <t>有機蔬菜</t>
  </si>
  <si>
    <t>紅蘿蔔(QRC)</t>
  </si>
  <si>
    <t>10KG</t>
  </si>
  <si>
    <t>上肉丁&lt;桃園&gt;</t>
  </si>
  <si>
    <t>20KG</t>
  </si>
  <si>
    <t>瘦夾心肉丁&lt;桃園&gt;</t>
  </si>
  <si>
    <t>90KG</t>
  </si>
  <si>
    <t>絞蒜頭</t>
  </si>
  <si>
    <t>1.5KG</t>
  </si>
  <si>
    <t>15KG</t>
  </si>
  <si>
    <t>12KG</t>
  </si>
  <si>
    <t>瘦夾心肉絲&lt;桃園&gt;</t>
  </si>
  <si>
    <t>金針菇(QRC)</t>
  </si>
  <si>
    <t>薑絲</t>
  </si>
  <si>
    <t>2包</t>
  </si>
  <si>
    <t>白木耳(0.6K)</t>
  </si>
  <si>
    <t>雪蓮子</t>
  </si>
  <si>
    <t>台糖(25K)</t>
  </si>
  <si>
    <t>150KG</t>
    <phoneticPr fontId="4" type="noConversion"/>
  </si>
  <si>
    <t>御圃</t>
  </si>
  <si>
    <t>桃園市蘆竹區南崁國中110學年第一學期學生午餐食譜設計表  第 5 週  (素食)</t>
    <phoneticPr fontId="5" type="noConversion"/>
  </si>
  <si>
    <t>糙米飯</t>
    <phoneticPr fontId="4" type="noConversion"/>
  </si>
  <si>
    <t>麵輪燒肉</t>
    <phoneticPr fontId="4" type="noConversion"/>
  </si>
  <si>
    <t>四季什錦</t>
    <phoneticPr fontId="4" type="noConversion"/>
  </si>
  <si>
    <t>木耳絲(QRC)</t>
    <phoneticPr fontId="4" type="noConversion"/>
  </si>
  <si>
    <t>四季豆(QRC)&lt;嘉鹿&gt;</t>
    <phoneticPr fontId="4" type="noConversion"/>
  </si>
  <si>
    <t>有機蔬菜</t>
    <phoneticPr fontId="4" type="noConversion"/>
  </si>
  <si>
    <t>銀耳雪蓮湯</t>
    <phoneticPr fontId="4" type="noConversion"/>
  </si>
  <si>
    <t>紅棗(0.6K)</t>
    <phoneticPr fontId="4" type="noConversion"/>
  </si>
  <si>
    <t>桂圓干(600g)</t>
    <phoneticPr fontId="4" type="noConversion"/>
  </si>
  <si>
    <t>枸杞(0.6K)</t>
    <phoneticPr fontId="4" type="noConversion"/>
  </si>
  <si>
    <t>三章一Q</t>
    <phoneticPr fontId="4" type="noConversion"/>
  </si>
  <si>
    <t>符合</t>
    <phoneticPr fontId="4" type="noConversion"/>
  </si>
  <si>
    <t>麵輪燒豆干</t>
    <phoneticPr fontId="4" type="noConversion"/>
  </si>
  <si>
    <t>共用</t>
    <phoneticPr fontId="4" type="noConversion"/>
  </si>
  <si>
    <t>薑片</t>
    <phoneticPr fontId="4" type="noConversion"/>
  </si>
  <si>
    <t>薑絲</t>
    <phoneticPr fontId="4" type="noConversion"/>
  </si>
  <si>
    <t>有機蔬菜</t>
    <phoneticPr fontId="4" type="noConversion"/>
  </si>
  <si>
    <t>銀耳雪蓮湯</t>
    <phoneticPr fontId="4" type="noConversion"/>
  </si>
  <si>
    <t>安平蔥蒜行</t>
  </si>
  <si>
    <t>祥淳實業</t>
  </si>
  <si>
    <t>超農</t>
  </si>
  <si>
    <t>和總雜糧行</t>
  </si>
  <si>
    <t>台灣糖業股份有限公司</t>
  </si>
  <si>
    <t>益榮行</t>
  </si>
  <si>
    <t>林太郎</t>
  </si>
  <si>
    <t>荃薪公司</t>
  </si>
  <si>
    <t>魏琮霖-大昌菌菇場</t>
  </si>
  <si>
    <t>嘉鹿果菜生產合作社</t>
  </si>
  <si>
    <t>黃啟閎-淞茂農場</t>
  </si>
  <si>
    <t>豆干(四分)(非基改)&lt;津悅&gt;</t>
    <phoneticPr fontId="4" type="noConversion"/>
  </si>
  <si>
    <t>津悅食品有限公司</t>
    <phoneticPr fontId="4" type="noConversion"/>
  </si>
  <si>
    <t>麵輪(小)</t>
    <phoneticPr fontId="4" type="noConversion"/>
  </si>
  <si>
    <t>和總雜糧行</t>
    <phoneticPr fontId="4" type="noConversion"/>
  </si>
  <si>
    <t>紅棗(0.6K)</t>
    <phoneticPr fontId="4" type="noConversion"/>
  </si>
  <si>
    <t>桂圓干(600g)</t>
    <phoneticPr fontId="4" type="noConversion"/>
  </si>
  <si>
    <t>麵輪(小)</t>
    <phoneticPr fontId="4" type="noConversion"/>
  </si>
  <si>
    <t>桃園市蘆竹區南崁國中110學年第一學期學生午餐食譜設計表  第 6 週</t>
    <phoneticPr fontId="5" type="noConversion"/>
  </si>
  <si>
    <t>香鬆飯</t>
    <phoneticPr fontId="4" type="noConversion"/>
  </si>
  <si>
    <t>味島香鬆(45g)</t>
    <phoneticPr fontId="4" type="noConversion"/>
  </si>
  <si>
    <t>包</t>
    <phoneticPr fontId="4" type="noConversion"/>
  </si>
  <si>
    <t>蔥</t>
  </si>
  <si>
    <t>3KG</t>
  </si>
  <si>
    <t>粉蒸肉●</t>
  </si>
  <si>
    <t>蒸肉粉(五香)&lt;飛馬&gt;(600g)</t>
  </si>
  <si>
    <t>20包</t>
  </si>
  <si>
    <t>日式炒麵●</t>
  </si>
  <si>
    <t>6KG</t>
  </si>
  <si>
    <t>紅燒豬腳●</t>
  </si>
  <si>
    <t>薑片</t>
  </si>
  <si>
    <t>7KG</t>
  </si>
  <si>
    <t>93KG</t>
  </si>
  <si>
    <t>紅辣椒</t>
  </si>
  <si>
    <t>0.3KG</t>
  </si>
  <si>
    <t>洋蔥(進口)+</t>
  </si>
  <si>
    <t>瘦夾心肉片&lt;桃園&gt;</t>
  </si>
  <si>
    <t>105KG</t>
  </si>
  <si>
    <t>25KG</t>
  </si>
  <si>
    <t>KG</t>
  </si>
  <si>
    <t>80KG</t>
  </si>
  <si>
    <t>高麗菜(進口)+</t>
  </si>
  <si>
    <t>120KG</t>
  </si>
  <si>
    <t>豬腳丁(前)(CAS)&lt;香里&gt;</t>
  </si>
  <si>
    <t>75KG</t>
  </si>
  <si>
    <t>柴魚(300g)</t>
  </si>
  <si>
    <t>白蘿蔔(進口)</t>
  </si>
  <si>
    <t>40KG</t>
  </si>
  <si>
    <t>220KG</t>
  </si>
  <si>
    <t>醇米霖&lt;穀盛&gt;(1800ml)</t>
  </si>
  <si>
    <t>2桶</t>
  </si>
  <si>
    <t>乾香菇絲</t>
  </si>
  <si>
    <t>2KG</t>
  </si>
  <si>
    <t>燒海苔巧絲&lt;元本山&gt;(100g)</t>
  </si>
  <si>
    <t>6包</t>
  </si>
  <si>
    <t>生豆包(切絲)(非基改)&lt;津悅&gt;</t>
  </si>
  <si>
    <t>5KG</t>
  </si>
  <si>
    <t>味噌什錦●</t>
  </si>
  <si>
    <t>70KG</t>
  </si>
  <si>
    <t>蔥油雞排</t>
  </si>
  <si>
    <t>黃瓜什錦●</t>
  </si>
  <si>
    <t>8KG</t>
  </si>
  <si>
    <t>起司粉&lt;安佳&gt;(1K)</t>
  </si>
  <si>
    <t>木耳絲(QRC)</t>
  </si>
  <si>
    <t>45KG</t>
  </si>
  <si>
    <t>洗選蛋&lt;東杰&gt;</t>
  </si>
  <si>
    <t>100KG</t>
  </si>
  <si>
    <t>生香菇(QRC)</t>
  </si>
  <si>
    <t>115KG</t>
  </si>
  <si>
    <t>味噌&lt;十全&gt;(9K)</t>
  </si>
  <si>
    <t>1箱</t>
  </si>
  <si>
    <t>24KG</t>
  </si>
  <si>
    <t>產銷履歷蔬菜</t>
  </si>
  <si>
    <t>青菜(產銷履歷)</t>
  </si>
  <si>
    <t>150KG</t>
  </si>
  <si>
    <t>湯品</t>
  </si>
  <si>
    <t>山藥菇菇湯●</t>
  </si>
  <si>
    <t>枸杞(0.6K)</t>
  </si>
  <si>
    <t>1包</t>
  </si>
  <si>
    <t>火鍋什錦湯★</t>
  </si>
  <si>
    <t>玉米濃湯●</t>
  </si>
  <si>
    <t>乳香玉米濃湯&lt;小磨坊&gt;(1K)</t>
  </si>
  <si>
    <t>4包</t>
  </si>
  <si>
    <t>綠豆芋圓湯★</t>
  </si>
  <si>
    <t>地瓜圓&lt;賞味佳&gt;(0.6K)</t>
  </si>
  <si>
    <t>7包</t>
  </si>
  <si>
    <t>涼薯(豆薯)(QRC)</t>
  </si>
  <si>
    <t>30KG</t>
  </si>
  <si>
    <t>1KG</t>
  </si>
  <si>
    <t>芋圓&lt;賞味佳&gt;(0.6K)</t>
  </si>
  <si>
    <t>0.6KG</t>
  </si>
  <si>
    <t>馬鈴薯(去皮)(進口)+</t>
  </si>
  <si>
    <t>18KG</t>
  </si>
  <si>
    <t>大骨(切)&lt;桃園&gt;</t>
  </si>
  <si>
    <t>綠豆</t>
  </si>
  <si>
    <t>豆皮卷(非基改)</t>
  </si>
  <si>
    <t>2.4KG</t>
  </si>
  <si>
    <t>黑胡椒粒&lt;老公仔標&gt;(345g)</t>
  </si>
  <si>
    <t>1罐</t>
  </si>
  <si>
    <t>35KG</t>
  </si>
  <si>
    <t>水果</t>
  </si>
  <si>
    <t>糙米飯</t>
    <phoneticPr fontId="4" type="noConversion"/>
  </si>
  <si>
    <t>糙米飯</t>
    <phoneticPr fontId="4" type="noConversion"/>
  </si>
  <si>
    <t>麵食</t>
    <phoneticPr fontId="4" type="noConversion"/>
  </si>
  <si>
    <t>九層塔</t>
    <phoneticPr fontId="4" type="noConversion"/>
  </si>
  <si>
    <t>三杯魚丁</t>
    <phoneticPr fontId="4" type="noConversion"/>
  </si>
  <si>
    <t>薑片</t>
    <phoneticPr fontId="4" type="noConversion"/>
  </si>
  <si>
    <t>蒜仁</t>
    <phoneticPr fontId="4" type="noConversion"/>
  </si>
  <si>
    <t>紅辣椒</t>
    <phoneticPr fontId="4" type="noConversion"/>
  </si>
  <si>
    <t>0.3KG</t>
    <phoneticPr fontId="4" type="noConversion"/>
  </si>
  <si>
    <t>3KG</t>
    <phoneticPr fontId="4" type="noConversion"/>
  </si>
  <si>
    <t>台灣鯰魚丁(QRC)</t>
    <phoneticPr fontId="4" type="noConversion"/>
  </si>
  <si>
    <t>紅椒(QRC)&lt;正暘&gt;</t>
    <phoneticPr fontId="4" type="noConversion"/>
  </si>
  <si>
    <t>黃椒(QRC)&lt;正暘&gt;</t>
    <phoneticPr fontId="4" type="noConversion"/>
  </si>
  <si>
    <t>10KG</t>
    <phoneticPr fontId="4" type="noConversion"/>
  </si>
  <si>
    <t>10KG</t>
    <phoneticPr fontId="4" type="noConversion"/>
  </si>
  <si>
    <t>洋蔥(進口)+</t>
    <phoneticPr fontId="4" type="noConversion"/>
  </si>
  <si>
    <t>35KG</t>
    <phoneticPr fontId="4" type="noConversion"/>
  </si>
  <si>
    <t>杏鮑菇頭(QRC)</t>
    <phoneticPr fontId="4" type="noConversion"/>
  </si>
  <si>
    <t>25KG</t>
    <phoneticPr fontId="4" type="noConversion"/>
  </si>
  <si>
    <t>120KG</t>
    <phoneticPr fontId="4" type="noConversion"/>
  </si>
  <si>
    <t>小黃瓜(QRC)&lt;正暘&gt;</t>
    <phoneticPr fontId="4" type="noConversion"/>
  </si>
  <si>
    <t>虱目魚甜不辣絲(產銷)</t>
    <phoneticPr fontId="4" type="noConversion"/>
  </si>
  <si>
    <t>炒甜不辣</t>
    <phoneticPr fontId="4" type="noConversion"/>
  </si>
  <si>
    <t>骨腿丁(CAS)&lt;超秦&gt;</t>
    <phoneticPr fontId="4" type="noConversion"/>
  </si>
  <si>
    <t>香菇雞湯●</t>
    <phoneticPr fontId="4" type="noConversion"/>
  </si>
  <si>
    <t>生豆包(非基改)&lt;津悅&gt;</t>
    <phoneticPr fontId="4" type="noConversion"/>
  </si>
  <si>
    <t>茄汁豆包●</t>
    <phoneticPr fontId="4" type="noConversion"/>
  </si>
  <si>
    <t>青花菜(CAS)&lt;富士鮮品&gt;</t>
    <phoneticPr fontId="4" type="noConversion"/>
  </si>
  <si>
    <t>珍珠虱目魚丸(小)&lt;源鴻億&gt;</t>
    <phoneticPr fontId="4" type="noConversion"/>
  </si>
  <si>
    <t>8KG</t>
    <phoneticPr fontId="4" type="noConversion"/>
  </si>
  <si>
    <t>黑輪片&lt;品豐&gt;(台灣)</t>
    <phoneticPr fontId="4" type="noConversion"/>
  </si>
  <si>
    <t>9KG</t>
    <phoneticPr fontId="4" type="noConversion"/>
  </si>
  <si>
    <t>山藥(QRC)</t>
    <phoneticPr fontId="4" type="noConversion"/>
  </si>
  <si>
    <t>黃地瓜(QRC)&lt;正暘&gt;</t>
    <phoneticPr fontId="4" type="noConversion"/>
  </si>
  <si>
    <t>生香菇(QRC)</t>
    <phoneticPr fontId="4" type="noConversion"/>
  </si>
  <si>
    <t>玉米條(切薄)(QRC)</t>
    <phoneticPr fontId="4" type="noConversion"/>
  </si>
  <si>
    <t>原味小貢丸(CAS)&lt;嘉楠&gt;</t>
    <phoneticPr fontId="4" type="noConversion"/>
  </si>
  <si>
    <t>雞排(CAS)&lt;超秦&gt;</t>
    <phoneticPr fontId="4" type="noConversion"/>
  </si>
  <si>
    <t>蟹肉棒</t>
    <phoneticPr fontId="4" type="noConversion"/>
  </si>
  <si>
    <t>高麗菜(進口)+</t>
    <phoneticPr fontId="4" type="noConversion"/>
  </si>
  <si>
    <t>小烏龍麵</t>
    <phoneticPr fontId="4" type="noConversion"/>
  </si>
  <si>
    <t>玉米粒(CAS)&lt;富士鮮品&gt;</t>
    <phoneticPr fontId="4" type="noConversion"/>
  </si>
  <si>
    <t>大黃瓜(QRC)&lt;正暘&gt;</t>
    <phoneticPr fontId="4" type="noConversion"/>
  </si>
  <si>
    <t>魷魚丸&lt;源鴻億&gt;(CAS)</t>
    <phoneticPr fontId="4" type="noConversion"/>
  </si>
  <si>
    <t>鮮菇起司炒蛋●</t>
    <phoneticPr fontId="4" type="noConversion"/>
  </si>
  <si>
    <t>5KG</t>
    <phoneticPr fontId="4" type="noConversion"/>
  </si>
  <si>
    <t>18KG</t>
    <phoneticPr fontId="4" type="noConversion"/>
  </si>
  <si>
    <t>40KG</t>
    <phoneticPr fontId="4" type="noConversion"/>
  </si>
  <si>
    <t>不符合</t>
    <phoneticPr fontId="4" type="noConversion"/>
  </si>
  <si>
    <t>符合</t>
    <phoneticPr fontId="4" type="noConversion"/>
  </si>
  <si>
    <t>營養師:                                                                  午餐秘書:                                                       主任:                                                        校長:</t>
    <phoneticPr fontId="5" type="noConversion"/>
  </si>
  <si>
    <t>營養師:                                                   午餐秘書:                                                        主任: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</si>
</sst>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包&quot;"/>
    <numFmt numFmtId="184" formatCode="#&quot;份&quot;"/>
    <numFmt numFmtId="185" formatCode="0;_뤀"/>
    <numFmt numFmtId="186" formatCode="0;_栀"/>
    <numFmt numFmtId="189" formatCode="#&quot;KG&quot;"/>
    <numFmt numFmtId="190" formatCode="#&quot;盒&quot;"/>
  </numFmts>
  <fonts count="3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18"/>
      <name val="新細明體"/>
      <family val="1"/>
      <charset val="136"/>
    </font>
    <font>
      <b/>
      <sz val="36"/>
      <color rgb="FFFF0000"/>
      <name val="新細明體"/>
      <family val="1"/>
      <charset val="136"/>
    </font>
    <font>
      <b/>
      <sz val="22"/>
      <name val="新細明體"/>
      <family val="1"/>
      <charset val="136"/>
    </font>
    <font>
      <sz val="18"/>
      <name val="新細明體"/>
      <family val="1"/>
      <charset val="136"/>
    </font>
    <font>
      <b/>
      <sz val="22"/>
      <name val="新細明體"/>
      <family val="1"/>
      <charset val="136"/>
      <scheme val="minor"/>
    </font>
    <font>
      <sz val="22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b/>
      <sz val="22"/>
      <color theme="1"/>
      <name val="新細明體"/>
      <family val="1"/>
      <charset val="136"/>
      <scheme val="minor"/>
    </font>
    <font>
      <b/>
      <sz val="22"/>
      <color rgb="FFFF0000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20"/>
      <name val="新細明體"/>
      <family val="1"/>
      <charset val="136"/>
    </font>
    <font>
      <b/>
      <sz val="30"/>
      <name val="新細明體"/>
      <family val="1"/>
      <charset val="136"/>
    </font>
    <font>
      <b/>
      <sz val="28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0"/>
      <color indexed="8"/>
      <name val="Arial"/>
      <family val="2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Arial"/>
      <family val="2"/>
    </font>
    <font>
      <sz val="22"/>
      <color theme="1"/>
      <name val="新細明體"/>
      <family val="2"/>
      <charset val="136"/>
      <scheme val="minor"/>
    </font>
    <font>
      <sz val="22"/>
      <color rgb="FFFF0000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2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7" fillId="0" borderId="0">
      <alignment vertical="top"/>
    </xf>
    <xf numFmtId="0" fontId="2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top"/>
    </xf>
    <xf numFmtId="0" fontId="2" fillId="0" borderId="0"/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/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10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181" fontId="7" fillId="2" borderId="6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82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2" fillId="2" borderId="2" xfId="0" applyFont="1" applyFill="1" applyBorder="1" applyAlignment="1">
      <alignment horizontal="right" vertical="center"/>
    </xf>
    <xf numFmtId="0" fontId="13" fillId="0" borderId="0" xfId="1" applyFont="1">
      <alignment vertical="center"/>
    </xf>
    <xf numFmtId="0" fontId="14" fillId="0" borderId="2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6" fillId="2" borderId="0" xfId="0" applyFont="1" applyFill="1">
      <alignment vertical="center"/>
    </xf>
    <xf numFmtId="0" fontId="12" fillId="0" borderId="2" xfId="0" applyFont="1" applyBorder="1">
      <alignment vertical="center"/>
    </xf>
    <xf numFmtId="183" fontId="12" fillId="2" borderId="2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 textRotation="255"/>
    </xf>
    <xf numFmtId="0" fontId="12" fillId="2" borderId="2" xfId="0" applyFont="1" applyFill="1" applyBorder="1" applyAlignment="1">
      <alignment vertical="center" textRotation="255"/>
    </xf>
    <xf numFmtId="184" fontId="12" fillId="2" borderId="2" xfId="0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1" fillId="0" borderId="2" xfId="0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2" fillId="0" borderId="0" xfId="1" applyFont="1">
      <alignment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>
      <alignment vertical="center"/>
    </xf>
    <xf numFmtId="0" fontId="23" fillId="0" borderId="0" xfId="1" applyFont="1">
      <alignment vertical="center"/>
    </xf>
    <xf numFmtId="186" fontId="13" fillId="0" borderId="2" xfId="1" applyNumberFormat="1" applyFont="1" applyBorder="1" applyAlignment="1">
      <alignment horizontal="center" vertical="center"/>
    </xf>
    <xf numFmtId="0" fontId="26" fillId="0" borderId="0" xfId="1" applyFont="1">
      <alignment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1" fillId="2" borderId="2" xfId="0" applyFont="1" applyFill="1" applyBorder="1" applyAlignment="1">
      <alignment vertical="center" textRotation="255"/>
    </xf>
    <xf numFmtId="0" fontId="12" fillId="2" borderId="2" xfId="0" applyFont="1" applyFill="1" applyBorder="1" applyAlignment="1">
      <alignment vertical="center" textRotation="255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textRotation="255"/>
    </xf>
    <xf numFmtId="0" fontId="32" fillId="0" borderId="2" xfId="0" applyFont="1" applyBorder="1">
      <alignment vertical="center"/>
    </xf>
    <xf numFmtId="0" fontId="14" fillId="0" borderId="2" xfId="0" applyFont="1" applyBorder="1" applyAlignment="1">
      <alignment horizontal="right" vertical="center"/>
    </xf>
    <xf numFmtId="189" fontId="33" fillId="0" borderId="2" xfId="0" applyNumberFormat="1" applyFont="1" applyBorder="1" applyAlignment="1">
      <alignment horizontal="right" vertical="center"/>
    </xf>
    <xf numFmtId="183" fontId="33" fillId="0" borderId="2" xfId="0" applyNumberFormat="1" applyFont="1" applyBorder="1" applyAlignment="1">
      <alignment horizontal="right" vertical="center"/>
    </xf>
    <xf numFmtId="182" fontId="33" fillId="0" borderId="2" xfId="0" applyNumberFormat="1" applyFont="1" applyBorder="1" applyAlignment="1">
      <alignment horizontal="right" vertical="center"/>
    </xf>
    <xf numFmtId="190" fontId="33" fillId="0" borderId="2" xfId="0" applyNumberFormat="1" applyFont="1" applyBorder="1" applyAlignment="1">
      <alignment horizontal="right" vertical="center"/>
    </xf>
    <xf numFmtId="0" fontId="33" fillId="2" borderId="2" xfId="0" applyFont="1" applyFill="1" applyBorder="1">
      <alignment vertical="center"/>
    </xf>
    <xf numFmtId="0" fontId="35" fillId="0" borderId="2" xfId="0" applyFont="1" applyBorder="1">
      <alignment vertical="center"/>
    </xf>
    <xf numFmtId="0" fontId="33" fillId="0" borderId="2" xfId="0" applyFont="1" applyBorder="1">
      <alignment vertical="center"/>
    </xf>
    <xf numFmtId="0" fontId="33" fillId="0" borderId="2" xfId="0" applyFont="1" applyBorder="1" applyAlignment="1">
      <alignment horizontal="right" vertical="center"/>
    </xf>
    <xf numFmtId="0" fontId="14" fillId="4" borderId="2" xfId="0" applyFont="1" applyFill="1" applyBorder="1">
      <alignment vertical="center"/>
    </xf>
    <xf numFmtId="0" fontId="14" fillId="4" borderId="2" xfId="0" applyFont="1" applyFill="1" applyBorder="1" applyAlignment="1">
      <alignment horizontal="right" vertical="center"/>
    </xf>
    <xf numFmtId="0" fontId="33" fillId="4" borderId="2" xfId="0" applyFont="1" applyFill="1" applyBorder="1">
      <alignment vertical="center"/>
    </xf>
    <xf numFmtId="181" fontId="9" fillId="2" borderId="3" xfId="1" applyNumberFormat="1" applyFont="1" applyFill="1" applyBorder="1" applyAlignment="1">
      <alignment horizontal="center" vertical="center"/>
    </xf>
    <xf numFmtId="181" fontId="9" fillId="2" borderId="4" xfId="1" applyNumberFormat="1" applyFont="1" applyFill="1" applyBorder="1" applyAlignment="1">
      <alignment horizontal="center" vertical="center"/>
    </xf>
    <xf numFmtId="181" fontId="9" fillId="2" borderId="5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/>
    </xf>
    <xf numFmtId="177" fontId="8" fillId="2" borderId="3" xfId="1" applyNumberFormat="1" applyFont="1" applyFill="1" applyBorder="1" applyAlignment="1">
      <alignment horizontal="center" vertical="center"/>
    </xf>
    <xf numFmtId="177" fontId="8" fillId="2" borderId="4" xfId="1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" vertical="center"/>
    </xf>
    <xf numFmtId="178" fontId="8" fillId="2" borderId="4" xfId="1" applyNumberFormat="1" applyFont="1" applyFill="1" applyBorder="1" applyAlignment="1">
      <alignment horizontal="center" vertical="center"/>
    </xf>
    <xf numFmtId="178" fontId="8" fillId="2" borderId="5" xfId="1" applyNumberFormat="1" applyFont="1" applyFill="1" applyBorder="1" applyAlignment="1">
      <alignment horizontal="center" vertical="center"/>
    </xf>
    <xf numFmtId="179" fontId="8" fillId="2" borderId="3" xfId="1" applyNumberFormat="1" applyFont="1" applyFill="1" applyBorder="1" applyAlignment="1">
      <alignment horizontal="center" vertical="center"/>
    </xf>
    <xf numFmtId="179" fontId="8" fillId="2" borderId="4" xfId="1" applyNumberFormat="1" applyFont="1" applyFill="1" applyBorder="1" applyAlignment="1">
      <alignment horizontal="center" vertical="center"/>
    </xf>
    <xf numFmtId="179" fontId="8" fillId="2" borderId="5" xfId="1" applyNumberFormat="1" applyFont="1" applyFill="1" applyBorder="1" applyAlignment="1">
      <alignment horizontal="center" vertical="center"/>
    </xf>
    <xf numFmtId="180" fontId="8" fillId="2" borderId="3" xfId="1" applyNumberFormat="1" applyFont="1" applyFill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180" fontId="8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top" textRotation="255"/>
    </xf>
    <xf numFmtId="0" fontId="12" fillId="2" borderId="2" xfId="0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vertical="center" textRotation="255"/>
    </xf>
    <xf numFmtId="0" fontId="11" fillId="2" borderId="2" xfId="0" applyFont="1" applyFill="1" applyBorder="1" applyAlignment="1">
      <alignment vertical="center" textRotation="255"/>
    </xf>
    <xf numFmtId="2" fontId="34" fillId="0" borderId="9" xfId="1" applyNumberFormat="1" applyFont="1" applyBorder="1" applyAlignment="1">
      <alignment horizontal="center" vertical="center"/>
    </xf>
    <xf numFmtId="2" fontId="34" fillId="0" borderId="0" xfId="1" applyNumberFormat="1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185" fontId="21" fillId="0" borderId="3" xfId="3" applyNumberFormat="1" applyFont="1" applyBorder="1" applyAlignment="1">
      <alignment horizontal="center" vertical="center"/>
    </xf>
    <xf numFmtId="185" fontId="21" fillId="0" borderId="4" xfId="3" applyNumberFormat="1" applyFont="1" applyBorder="1" applyAlignment="1">
      <alignment horizontal="center" vertical="center"/>
    </xf>
    <xf numFmtId="185" fontId="21" fillId="0" borderId="5" xfId="3" applyNumberFormat="1" applyFont="1" applyBorder="1" applyAlignment="1">
      <alignment horizontal="center" vertical="center"/>
    </xf>
    <xf numFmtId="185" fontId="19" fillId="0" borderId="9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24" fillId="0" borderId="2" xfId="1" applyFont="1" applyBorder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2" fontId="23" fillId="0" borderId="9" xfId="1" applyNumberFormat="1" applyFont="1" applyBorder="1" applyAlignment="1">
      <alignment horizontal="center" vertical="center"/>
    </xf>
    <xf numFmtId="2" fontId="23" fillId="0" borderId="0" xfId="1" applyNumberFormat="1" applyFont="1" applyAlignment="1">
      <alignment horizontal="center" vertical="center"/>
    </xf>
    <xf numFmtId="0" fontId="17" fillId="0" borderId="2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2" fillId="2" borderId="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82" fontId="12" fillId="2" borderId="6" xfId="0" applyNumberFormat="1" applyFont="1" applyFill="1" applyBorder="1" applyAlignment="1">
      <alignment horizontal="center" vertical="center"/>
    </xf>
    <xf numFmtId="182" fontId="12" fillId="2" borderId="14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 textRotation="255"/>
    </xf>
  </cellXfs>
  <cellStyles count="177">
    <cellStyle name="一般" xfId="0" builtinId="0"/>
    <cellStyle name="一般 10" xfId="4"/>
    <cellStyle name="一般 100" xfId="5"/>
    <cellStyle name="一般 101" xfId="6"/>
    <cellStyle name="一般 102" xfId="7"/>
    <cellStyle name="一般 103" xfId="8"/>
    <cellStyle name="一般 104" xfId="9"/>
    <cellStyle name="一般 105" xfId="10"/>
    <cellStyle name="一般 106" xfId="11"/>
    <cellStyle name="一般 107" xfId="12"/>
    <cellStyle name="一般 108" xfId="13"/>
    <cellStyle name="一般 109" xfId="14"/>
    <cellStyle name="一般 11" xfId="15"/>
    <cellStyle name="一般 110" xfId="16"/>
    <cellStyle name="一般 111" xfId="17"/>
    <cellStyle name="一般 112" xfId="18"/>
    <cellStyle name="一般 113" xfId="19"/>
    <cellStyle name="一般 114" xfId="20"/>
    <cellStyle name="一般 115" xfId="21"/>
    <cellStyle name="一般 116" xfId="22"/>
    <cellStyle name="一般 117" xfId="23"/>
    <cellStyle name="一般 118" xfId="24"/>
    <cellStyle name="一般 119" xfId="25"/>
    <cellStyle name="一般 12" xfId="26"/>
    <cellStyle name="一般 120" xfId="27"/>
    <cellStyle name="一般 121" xfId="28"/>
    <cellStyle name="一般 122" xfId="29"/>
    <cellStyle name="一般 123" xfId="30"/>
    <cellStyle name="一般 124" xfId="31"/>
    <cellStyle name="一般 125" xfId="32"/>
    <cellStyle name="一般 126" xfId="33"/>
    <cellStyle name="一般 127" xfId="34"/>
    <cellStyle name="一般 128" xfId="35"/>
    <cellStyle name="一般 129" xfId="36"/>
    <cellStyle name="一般 13" xfId="37"/>
    <cellStyle name="一般 130" xfId="38"/>
    <cellStyle name="一般 131" xfId="39"/>
    <cellStyle name="一般 132" xfId="40"/>
    <cellStyle name="一般 133" xfId="41"/>
    <cellStyle name="一般 134" xfId="42"/>
    <cellStyle name="一般 135" xfId="43"/>
    <cellStyle name="一般 136" xfId="44"/>
    <cellStyle name="一般 137" xfId="45"/>
    <cellStyle name="一般 138" xfId="46"/>
    <cellStyle name="一般 139" xfId="47"/>
    <cellStyle name="一般 14" xfId="48"/>
    <cellStyle name="一般 140" xfId="49"/>
    <cellStyle name="一般 141" xfId="50"/>
    <cellStyle name="一般 142" xfId="51"/>
    <cellStyle name="一般 143" xfId="52"/>
    <cellStyle name="一般 144" xfId="53"/>
    <cellStyle name="一般 145" xfId="2"/>
    <cellStyle name="一般 146" xfId="54"/>
    <cellStyle name="一般 147" xfId="55"/>
    <cellStyle name="一般 148" xfId="56"/>
    <cellStyle name="一般 149" xfId="57"/>
    <cellStyle name="一般 15" xfId="58"/>
    <cellStyle name="一般 150" xfId="59"/>
    <cellStyle name="一般 151" xfId="60"/>
    <cellStyle name="一般 152" xfId="61"/>
    <cellStyle name="一般 153" xfId="62"/>
    <cellStyle name="一般 154" xfId="63"/>
    <cellStyle name="一般 155" xfId="64"/>
    <cellStyle name="一般 156" xfId="65"/>
    <cellStyle name="一般 16" xfId="66"/>
    <cellStyle name="一般 165" xfId="67"/>
    <cellStyle name="一般 17" xfId="68"/>
    <cellStyle name="一般 176" xfId="69"/>
    <cellStyle name="一般 18" xfId="70"/>
    <cellStyle name="一般 19" xfId="71"/>
    <cellStyle name="一般 2" xfId="72"/>
    <cellStyle name="一般 2 2" xfId="73"/>
    <cellStyle name="一般 2 2 2" xfId="74"/>
    <cellStyle name="一般 2 3" xfId="75"/>
    <cellStyle name="一般 2_(7)三和103上" xfId="76"/>
    <cellStyle name="一般 20" xfId="77"/>
    <cellStyle name="一般 21" xfId="78"/>
    <cellStyle name="一般 22" xfId="79"/>
    <cellStyle name="一般 23" xfId="80"/>
    <cellStyle name="一般 24" xfId="81"/>
    <cellStyle name="一般 25" xfId="82"/>
    <cellStyle name="一般 26" xfId="83"/>
    <cellStyle name="一般 27" xfId="84"/>
    <cellStyle name="一般 28" xfId="85"/>
    <cellStyle name="一般 29" xfId="86"/>
    <cellStyle name="一般 3" xfId="1"/>
    <cellStyle name="一般 3 2" xfId="3"/>
    <cellStyle name="一般 3_(7)三和103下" xfId="87"/>
    <cellStyle name="一般 30" xfId="88"/>
    <cellStyle name="一般 31" xfId="89"/>
    <cellStyle name="一般 32" xfId="90"/>
    <cellStyle name="一般 33" xfId="91"/>
    <cellStyle name="一般 34" xfId="92"/>
    <cellStyle name="一般 35" xfId="93"/>
    <cellStyle name="一般 35 2" xfId="94"/>
    <cellStyle name="一般 36" xfId="95"/>
    <cellStyle name="一般 37" xfId="96"/>
    <cellStyle name="一般 38" xfId="97"/>
    <cellStyle name="一般 39" xfId="98"/>
    <cellStyle name="一般 4" xfId="99"/>
    <cellStyle name="一般 4 2" xfId="100"/>
    <cellStyle name="一般 40" xfId="101"/>
    <cellStyle name="一般 41" xfId="102"/>
    <cellStyle name="一般 42" xfId="103"/>
    <cellStyle name="一般 43" xfId="104"/>
    <cellStyle name="一般 44" xfId="105"/>
    <cellStyle name="一般 45" xfId="106"/>
    <cellStyle name="一般 46" xfId="107"/>
    <cellStyle name="一般 47" xfId="108"/>
    <cellStyle name="一般 48" xfId="109"/>
    <cellStyle name="一般 49" xfId="110"/>
    <cellStyle name="一般 5" xfId="111"/>
    <cellStyle name="一般 50" xfId="112"/>
    <cellStyle name="一般 51" xfId="113"/>
    <cellStyle name="一般 52" xfId="114"/>
    <cellStyle name="一般 53" xfId="115"/>
    <cellStyle name="一般 54" xfId="116"/>
    <cellStyle name="一般 55" xfId="117"/>
    <cellStyle name="一般 55 2" xfId="118"/>
    <cellStyle name="一般 56" xfId="119"/>
    <cellStyle name="一般 57" xfId="120"/>
    <cellStyle name="一般 58" xfId="121"/>
    <cellStyle name="一般 59" xfId="122"/>
    <cellStyle name="一般 6" xfId="123"/>
    <cellStyle name="一般 60" xfId="124"/>
    <cellStyle name="一般 61" xfId="125"/>
    <cellStyle name="一般 62" xfId="126"/>
    <cellStyle name="一般 63" xfId="127"/>
    <cellStyle name="一般 64" xfId="128"/>
    <cellStyle name="一般 65" xfId="129"/>
    <cellStyle name="一般 66" xfId="130"/>
    <cellStyle name="一般 67" xfId="131"/>
    <cellStyle name="一般 68" xfId="132"/>
    <cellStyle name="一般 69" xfId="133"/>
    <cellStyle name="一般 7" xfId="134"/>
    <cellStyle name="一般 70" xfId="135"/>
    <cellStyle name="一般 71" xfId="136"/>
    <cellStyle name="一般 72" xfId="137"/>
    <cellStyle name="一般 73" xfId="138"/>
    <cellStyle name="一般 74" xfId="139"/>
    <cellStyle name="一般 75" xfId="140"/>
    <cellStyle name="一般 76" xfId="141"/>
    <cellStyle name="一般 77" xfId="142"/>
    <cellStyle name="一般 78" xfId="143"/>
    <cellStyle name="一般 79" xfId="144"/>
    <cellStyle name="一般 8" xfId="145"/>
    <cellStyle name="一般 80" xfId="146"/>
    <cellStyle name="一般 81" xfId="147"/>
    <cellStyle name="一般 82" xfId="148"/>
    <cellStyle name="一般 83" xfId="149"/>
    <cellStyle name="一般 84" xfId="150"/>
    <cellStyle name="一般 85" xfId="151"/>
    <cellStyle name="一般 86" xfId="152"/>
    <cellStyle name="一般 87" xfId="153"/>
    <cellStyle name="一般 88" xfId="154"/>
    <cellStyle name="一般 89" xfId="155"/>
    <cellStyle name="一般 9" xfId="156"/>
    <cellStyle name="一般 90" xfId="157"/>
    <cellStyle name="一般 91" xfId="158"/>
    <cellStyle name="一般 92" xfId="159"/>
    <cellStyle name="一般 93" xfId="160"/>
    <cellStyle name="一般 934" xfId="161"/>
    <cellStyle name="一般 94" xfId="162"/>
    <cellStyle name="一般 95" xfId="163"/>
    <cellStyle name="一般 96" xfId="164"/>
    <cellStyle name="一般 97" xfId="165"/>
    <cellStyle name="一般 98" xfId="166"/>
    <cellStyle name="一般 99" xfId="167"/>
    <cellStyle name="千分位 2" xfId="168"/>
    <cellStyle name="千分位 2 2" xfId="169"/>
    <cellStyle name="好_{3}武漢101上.." xfId="170"/>
    <cellStyle name="好_{3}武漢101上.. (1)" xfId="171"/>
    <cellStyle name="好_{3}武漢101上..-1" xfId="172"/>
    <cellStyle name="好_{3}武漢99下" xfId="173"/>
    <cellStyle name="百分比 2" xfId="174"/>
    <cellStyle name="逗號 2" xfId="175"/>
    <cellStyle name="逗號 3" xfId="1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tabSelected="1" zoomScale="40" zoomScaleNormal="40" zoomScaleSheetLayoutView="50" workbookViewId="0">
      <selection activeCell="J82" sqref="J82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50.5" style="3" customWidth="1"/>
    <col min="4" max="4" width="15.25" style="3" hidden="1" customWidth="1"/>
    <col min="5" max="5" width="15.625" style="3" hidden="1" customWidth="1"/>
    <col min="6" max="6" width="12.125" style="3" hidden="1" customWidth="1"/>
    <col min="7" max="7" width="16.25" style="3" hidden="1" customWidth="1"/>
    <col min="8" max="8" width="8.625" style="3" customWidth="1"/>
    <col min="9" max="9" width="54.625" style="3" customWidth="1"/>
    <col min="10" max="10" width="16.625" style="3" customWidth="1"/>
    <col min="11" max="11" width="14.625" style="3" customWidth="1"/>
    <col min="12" max="12" width="12.625" style="3" hidden="1" customWidth="1"/>
    <col min="13" max="13" width="15.25" style="3" hidden="1" customWidth="1"/>
    <col min="14" max="14" width="8.625" style="3" customWidth="1"/>
    <col min="15" max="15" width="52.625" style="3" customWidth="1"/>
    <col min="16" max="16" width="18" style="3" customWidth="1"/>
    <col min="17" max="17" width="13.625" style="35" customWidth="1"/>
    <col min="18" max="18" width="9.25" style="3" hidden="1" customWidth="1"/>
    <col min="19" max="19" width="11.625" style="36" hidden="1" customWidth="1"/>
    <col min="20" max="20" width="8.625" style="3" customWidth="1"/>
    <col min="21" max="21" width="51" style="3" customWidth="1"/>
    <col min="22" max="22" width="15.25" style="3" customWidth="1"/>
    <col min="23" max="23" width="16.25" style="35" customWidth="1"/>
    <col min="24" max="24" width="10.25" style="3" hidden="1" customWidth="1"/>
    <col min="25" max="25" width="12.5" style="3" hidden="1" customWidth="1"/>
    <col min="26" max="26" width="8.625" style="3" customWidth="1"/>
    <col min="27" max="27" width="55.5" style="3" customWidth="1"/>
    <col min="28" max="28" width="16.5" style="3" customWidth="1"/>
    <col min="29" max="29" width="15.5" style="35" customWidth="1"/>
    <col min="30" max="16384" width="8.875" style="3"/>
  </cols>
  <sheetData>
    <row r="1" spans="1:30" s="1" customFormat="1" ht="83.2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0" ht="54.95" customHeight="1">
      <c r="A2" s="2" t="s">
        <v>0</v>
      </c>
      <c r="B2" s="59">
        <v>44466</v>
      </c>
      <c r="C2" s="60"/>
      <c r="D2" s="60"/>
      <c r="E2" s="60"/>
      <c r="F2" s="60"/>
      <c r="G2" s="61"/>
      <c r="H2" s="62">
        <f>B2+1</f>
        <v>44467</v>
      </c>
      <c r="I2" s="63"/>
      <c r="J2" s="63"/>
      <c r="K2" s="63"/>
      <c r="L2" s="63"/>
      <c r="M2" s="64"/>
      <c r="N2" s="65">
        <f>H2+1</f>
        <v>44468</v>
      </c>
      <c r="O2" s="66"/>
      <c r="P2" s="66"/>
      <c r="Q2" s="66"/>
      <c r="R2" s="66"/>
      <c r="S2" s="67"/>
      <c r="T2" s="68">
        <f>N2+1</f>
        <v>44469</v>
      </c>
      <c r="U2" s="69"/>
      <c r="V2" s="69"/>
      <c r="W2" s="69"/>
      <c r="X2" s="69"/>
      <c r="Y2" s="70"/>
      <c r="Z2" s="71">
        <f>T2+1</f>
        <v>44470</v>
      </c>
      <c r="AA2" s="72"/>
      <c r="AB2" s="72"/>
      <c r="AC2" s="72"/>
    </row>
    <row r="3" spans="1:30" ht="42" customHeight="1">
      <c r="A3" s="74" t="s">
        <v>1</v>
      </c>
      <c r="B3" s="75"/>
      <c r="C3" s="55">
        <v>1701</v>
      </c>
      <c r="D3" s="56"/>
      <c r="E3" s="57"/>
      <c r="F3" s="4"/>
      <c r="G3" s="4"/>
      <c r="H3" s="5"/>
      <c r="I3" s="55">
        <f>C3</f>
        <v>1701</v>
      </c>
      <c r="J3" s="56"/>
      <c r="K3" s="57"/>
      <c r="L3" s="4"/>
      <c r="M3" s="4"/>
      <c r="N3" s="5"/>
      <c r="O3" s="55">
        <f>I3</f>
        <v>1701</v>
      </c>
      <c r="P3" s="56"/>
      <c r="Q3" s="57"/>
      <c r="R3" s="4"/>
      <c r="S3" s="4"/>
      <c r="T3" s="5"/>
      <c r="U3" s="55">
        <f>O3</f>
        <v>1701</v>
      </c>
      <c r="V3" s="56"/>
      <c r="W3" s="57"/>
      <c r="X3" s="4"/>
      <c r="Y3" s="4"/>
      <c r="Z3" s="5"/>
      <c r="AA3" s="55">
        <f>U3</f>
        <v>1701</v>
      </c>
      <c r="AB3" s="56"/>
      <c r="AC3" s="57"/>
    </row>
    <row r="4" spans="1:30" ht="42" customHeight="1">
      <c r="A4" s="77"/>
      <c r="B4" s="78"/>
      <c r="C4" s="6" t="s">
        <v>2</v>
      </c>
      <c r="D4" s="6" t="s">
        <v>3</v>
      </c>
      <c r="E4" s="7" t="s">
        <v>4</v>
      </c>
      <c r="F4" s="8" t="s">
        <v>5</v>
      </c>
      <c r="G4" s="8" t="s">
        <v>6</v>
      </c>
      <c r="H4" s="5"/>
      <c r="I4" s="6" t="s">
        <v>2</v>
      </c>
      <c r="J4" s="6" t="s">
        <v>3</v>
      </c>
      <c r="K4" s="7" t="s">
        <v>4</v>
      </c>
      <c r="L4" s="8" t="s">
        <v>5</v>
      </c>
      <c r="M4" s="8" t="s">
        <v>6</v>
      </c>
      <c r="N4" s="5"/>
      <c r="O4" s="6" t="s">
        <v>2</v>
      </c>
      <c r="P4" s="6" t="s">
        <v>3</v>
      </c>
      <c r="Q4" s="7" t="s">
        <v>4</v>
      </c>
      <c r="R4" s="8" t="s">
        <v>5</v>
      </c>
      <c r="S4" s="8" t="s">
        <v>6</v>
      </c>
      <c r="T4" s="5"/>
      <c r="U4" s="6" t="s">
        <v>2</v>
      </c>
      <c r="V4" s="6" t="s">
        <v>3</v>
      </c>
      <c r="W4" s="7" t="s">
        <v>4</v>
      </c>
      <c r="X4" s="8" t="s">
        <v>5</v>
      </c>
      <c r="Y4" s="8" t="s">
        <v>6</v>
      </c>
      <c r="Z4" s="5"/>
      <c r="AA4" s="6" t="s">
        <v>2</v>
      </c>
      <c r="AB4" s="6" t="s">
        <v>3</v>
      </c>
      <c r="AC4" s="7" t="s">
        <v>4</v>
      </c>
    </row>
    <row r="5" spans="1:30" s="13" customFormat="1" ht="42" customHeight="1">
      <c r="A5" s="79" t="s">
        <v>7</v>
      </c>
      <c r="B5" s="80"/>
      <c r="C5" s="76"/>
      <c r="D5" s="9"/>
      <c r="E5" s="9"/>
      <c r="F5" s="10"/>
      <c r="G5" s="9"/>
      <c r="H5" s="80"/>
      <c r="I5" s="76"/>
      <c r="J5" s="11"/>
      <c r="K5" s="12"/>
      <c r="L5" s="11"/>
      <c r="M5" s="11"/>
      <c r="N5" s="80"/>
      <c r="O5" s="76"/>
      <c r="P5" s="9"/>
      <c r="Q5" s="9"/>
      <c r="R5" s="10"/>
      <c r="S5" s="9"/>
      <c r="T5" s="81"/>
      <c r="U5" s="76"/>
      <c r="V5" s="9"/>
      <c r="W5" s="9"/>
      <c r="X5" s="10"/>
      <c r="Y5" s="9"/>
      <c r="Z5" s="80"/>
      <c r="AA5" s="76" t="s">
        <v>168</v>
      </c>
      <c r="AB5" s="40"/>
      <c r="AC5" s="40"/>
    </row>
    <row r="6" spans="1:30" s="13" customFormat="1" ht="42" customHeight="1">
      <c r="A6" s="79"/>
      <c r="B6" s="80"/>
      <c r="C6" s="76"/>
      <c r="D6" s="11"/>
      <c r="E6" s="12"/>
      <c r="F6" s="11"/>
      <c r="G6" s="11"/>
      <c r="H6" s="80"/>
      <c r="I6" s="76"/>
      <c r="J6" s="11"/>
      <c r="K6" s="12"/>
      <c r="L6" s="11"/>
      <c r="M6" s="11"/>
      <c r="N6" s="80"/>
      <c r="O6" s="76"/>
      <c r="P6" s="11"/>
      <c r="Q6" s="12"/>
      <c r="R6" s="11"/>
      <c r="S6" s="11"/>
      <c r="T6" s="81"/>
      <c r="U6" s="76"/>
      <c r="V6" s="11"/>
      <c r="W6" s="12"/>
      <c r="X6" s="11"/>
      <c r="Y6" s="11"/>
      <c r="Z6" s="80"/>
      <c r="AA6" s="76"/>
      <c r="AB6" s="11"/>
      <c r="AC6" s="12"/>
    </row>
    <row r="7" spans="1:30" s="16" customFormat="1" ht="42" customHeight="1">
      <c r="A7" s="83" t="s">
        <v>8</v>
      </c>
      <c r="B7" s="82"/>
      <c r="C7" s="11"/>
      <c r="D7" s="11"/>
      <c r="E7" s="12"/>
      <c r="F7" s="11"/>
      <c r="G7" s="11"/>
      <c r="H7" s="82"/>
      <c r="I7" s="11"/>
      <c r="J7" s="11"/>
      <c r="K7" s="12"/>
      <c r="L7" s="11"/>
      <c r="M7" s="11"/>
      <c r="N7" s="82"/>
      <c r="O7" s="11"/>
      <c r="P7" s="11"/>
      <c r="Q7" s="12"/>
      <c r="R7" s="11"/>
      <c r="S7" s="11"/>
      <c r="T7" s="82"/>
      <c r="U7" s="11"/>
      <c r="V7" s="11"/>
      <c r="W7" s="12"/>
      <c r="X7" s="11"/>
      <c r="Y7" s="11"/>
      <c r="Z7" s="82" t="s">
        <v>50</v>
      </c>
      <c r="AA7" s="42" t="s">
        <v>29</v>
      </c>
      <c r="AB7" s="42" t="s">
        <v>73</v>
      </c>
      <c r="AC7" s="43" t="s">
        <v>30</v>
      </c>
      <c r="AD7" s="15"/>
    </row>
    <row r="8" spans="1:30" s="16" customFormat="1" ht="42" customHeight="1">
      <c r="A8" s="82"/>
      <c r="B8" s="82"/>
      <c r="C8" s="11"/>
      <c r="D8" s="11"/>
      <c r="E8" s="12"/>
      <c r="F8" s="11"/>
      <c r="G8" s="11"/>
      <c r="H8" s="82"/>
      <c r="I8" s="11"/>
      <c r="J8" s="11"/>
      <c r="K8" s="12"/>
      <c r="L8" s="11"/>
      <c r="M8" s="11"/>
      <c r="N8" s="82"/>
      <c r="O8" s="11"/>
      <c r="P8" s="11"/>
      <c r="Q8" s="12"/>
      <c r="R8" s="11"/>
      <c r="S8" s="11"/>
      <c r="T8" s="82"/>
      <c r="U8" s="11"/>
      <c r="V8" s="11"/>
      <c r="W8" s="12"/>
      <c r="X8" s="11"/>
      <c r="Y8" s="11"/>
      <c r="Z8" s="82"/>
      <c r="AA8" s="42" t="s">
        <v>31</v>
      </c>
      <c r="AB8" s="14" t="s">
        <v>74</v>
      </c>
      <c r="AC8" s="43" t="s">
        <v>32</v>
      </c>
      <c r="AD8" s="15"/>
    </row>
    <row r="9" spans="1:30" s="16" customFormat="1" ht="42" customHeight="1">
      <c r="A9" s="82"/>
      <c r="B9" s="82"/>
      <c r="C9" s="11"/>
      <c r="D9" s="11"/>
      <c r="E9" s="12"/>
      <c r="F9" s="11"/>
      <c r="G9" s="11"/>
      <c r="H9" s="82"/>
      <c r="I9" s="11"/>
      <c r="J9" s="11"/>
      <c r="K9" s="12"/>
      <c r="L9" s="11"/>
      <c r="M9" s="11"/>
      <c r="N9" s="82"/>
      <c r="O9" s="11"/>
      <c r="P9" s="11"/>
      <c r="Q9" s="12"/>
      <c r="R9" s="11"/>
      <c r="S9" s="11"/>
      <c r="T9" s="82"/>
      <c r="U9" s="11"/>
      <c r="V9" s="11"/>
      <c r="W9" s="12"/>
      <c r="X9" s="11"/>
      <c r="Y9" s="11"/>
      <c r="Z9" s="82"/>
      <c r="AA9" s="42" t="s">
        <v>33</v>
      </c>
      <c r="AB9" s="14" t="s">
        <v>74</v>
      </c>
      <c r="AC9" s="43" t="s">
        <v>34</v>
      </c>
      <c r="AD9" s="15"/>
    </row>
    <row r="10" spans="1:30" s="16" customFormat="1" ht="42" customHeight="1">
      <c r="A10" s="82"/>
      <c r="B10" s="82"/>
      <c r="C10" s="11"/>
      <c r="D10" s="11"/>
      <c r="E10" s="12"/>
      <c r="F10" s="11"/>
      <c r="G10" s="11"/>
      <c r="H10" s="82"/>
      <c r="I10" s="11"/>
      <c r="J10" s="11"/>
      <c r="K10" s="12"/>
      <c r="L10" s="11"/>
      <c r="M10" s="11"/>
      <c r="N10" s="82"/>
      <c r="O10" s="11"/>
      <c r="P10" s="11"/>
      <c r="Q10" s="12"/>
      <c r="R10" s="11"/>
      <c r="S10" s="11"/>
      <c r="T10" s="82"/>
      <c r="U10" s="11"/>
      <c r="V10" s="11"/>
      <c r="W10" s="12"/>
      <c r="X10" s="11"/>
      <c r="Y10" s="11"/>
      <c r="Z10" s="82"/>
      <c r="AA10" s="42" t="s">
        <v>84</v>
      </c>
      <c r="AB10" s="14" t="s">
        <v>70</v>
      </c>
      <c r="AC10" s="43" t="s">
        <v>32</v>
      </c>
      <c r="AD10" s="15"/>
    </row>
    <row r="11" spans="1:30" s="16" customFormat="1" ht="42" customHeight="1">
      <c r="A11" s="82"/>
      <c r="B11" s="82"/>
      <c r="C11" s="11"/>
      <c r="D11" s="11"/>
      <c r="E11" s="12"/>
      <c r="F11" s="11"/>
      <c r="G11" s="11"/>
      <c r="H11" s="82"/>
      <c r="I11" s="11"/>
      <c r="J11" s="11"/>
      <c r="K11" s="12"/>
      <c r="L11" s="11"/>
      <c r="M11" s="11"/>
      <c r="N11" s="82"/>
      <c r="O11" s="11"/>
      <c r="P11" s="11"/>
      <c r="Q11" s="12"/>
      <c r="R11" s="11"/>
      <c r="S11" s="11"/>
      <c r="T11" s="82"/>
      <c r="U11" s="11"/>
      <c r="V11" s="11"/>
      <c r="W11" s="12"/>
      <c r="X11" s="11"/>
      <c r="Y11" s="11"/>
      <c r="Z11" s="82"/>
      <c r="AA11" s="42" t="s">
        <v>35</v>
      </c>
      <c r="AB11" s="14" t="s">
        <v>67</v>
      </c>
      <c r="AC11" s="43" t="s">
        <v>36</v>
      </c>
      <c r="AD11" s="15"/>
    </row>
    <row r="12" spans="1:30" s="16" customFormat="1" ht="42" customHeight="1">
      <c r="A12" s="82"/>
      <c r="B12" s="82"/>
      <c r="C12" s="11"/>
      <c r="D12" s="11"/>
      <c r="E12" s="12"/>
      <c r="F12" s="11"/>
      <c r="G12" s="11"/>
      <c r="H12" s="82"/>
      <c r="I12" s="11"/>
      <c r="J12" s="11"/>
      <c r="K12" s="12"/>
      <c r="L12" s="11"/>
      <c r="M12" s="11"/>
      <c r="N12" s="82"/>
      <c r="O12" s="11"/>
      <c r="P12" s="11"/>
      <c r="Q12" s="12"/>
      <c r="R12" s="11"/>
      <c r="S12" s="11"/>
      <c r="T12" s="82"/>
      <c r="U12" s="11"/>
      <c r="V12" s="11"/>
      <c r="W12" s="12"/>
      <c r="X12" s="11"/>
      <c r="Y12" s="11"/>
      <c r="Z12" s="82"/>
      <c r="AA12" s="11"/>
      <c r="AB12" s="11"/>
      <c r="AC12" s="12"/>
      <c r="AD12" s="15"/>
    </row>
    <row r="13" spans="1:30" s="16" customFormat="1" ht="42" customHeight="1">
      <c r="A13" s="82"/>
      <c r="B13" s="82"/>
      <c r="C13" s="11"/>
      <c r="D13" s="11"/>
      <c r="E13" s="12"/>
      <c r="F13" s="11"/>
      <c r="G13" s="11"/>
      <c r="H13" s="82"/>
      <c r="I13" s="11"/>
      <c r="J13" s="11"/>
      <c r="K13" s="12"/>
      <c r="L13" s="11"/>
      <c r="M13" s="11"/>
      <c r="N13" s="82"/>
      <c r="O13" s="11"/>
      <c r="P13" s="11"/>
      <c r="Q13" s="12"/>
      <c r="R13" s="11"/>
      <c r="S13" s="11"/>
      <c r="T13" s="82"/>
      <c r="U13" s="11"/>
      <c r="V13" s="11"/>
      <c r="W13" s="12"/>
      <c r="X13" s="11"/>
      <c r="Y13" s="11"/>
      <c r="Z13" s="82"/>
      <c r="AA13" s="11"/>
      <c r="AB13" s="11"/>
      <c r="AC13" s="12"/>
      <c r="AD13" s="15"/>
    </row>
    <row r="14" spans="1:30" s="16" customFormat="1" ht="42" customHeight="1">
      <c r="A14" s="82"/>
      <c r="B14" s="82"/>
      <c r="C14" s="11"/>
      <c r="D14" s="11"/>
      <c r="E14" s="12"/>
      <c r="F14" s="11"/>
      <c r="G14" s="11"/>
      <c r="H14" s="82"/>
      <c r="I14" s="11"/>
      <c r="J14" s="11"/>
      <c r="K14" s="12"/>
      <c r="L14" s="11"/>
      <c r="M14" s="11"/>
      <c r="N14" s="82"/>
      <c r="O14" s="11"/>
      <c r="P14" s="11"/>
      <c r="Q14" s="12"/>
      <c r="R14" s="11"/>
      <c r="S14" s="11"/>
      <c r="T14" s="82"/>
      <c r="U14" s="11"/>
      <c r="V14" s="11"/>
      <c r="W14" s="12"/>
      <c r="X14" s="11"/>
      <c r="Y14" s="11"/>
      <c r="Z14" s="82"/>
      <c r="AA14" s="11"/>
      <c r="AB14" s="11"/>
      <c r="AC14" s="12"/>
      <c r="AD14" s="15"/>
    </row>
    <row r="15" spans="1:30" s="16" customFormat="1" ht="42" customHeight="1">
      <c r="A15" s="83" t="s">
        <v>9</v>
      </c>
      <c r="B15" s="82"/>
      <c r="C15" s="11"/>
      <c r="D15" s="11"/>
      <c r="E15" s="12"/>
      <c r="F15" s="11"/>
      <c r="G15" s="11"/>
      <c r="H15" s="82"/>
      <c r="I15" s="11"/>
      <c r="J15" s="11"/>
      <c r="K15" s="12"/>
      <c r="L15" s="11"/>
      <c r="M15" s="11"/>
      <c r="N15" s="82"/>
      <c r="O15" s="11"/>
      <c r="P15" s="11"/>
      <c r="Q15" s="12"/>
      <c r="R15" s="11"/>
      <c r="S15" s="11"/>
      <c r="T15" s="82"/>
      <c r="U15" s="11"/>
      <c r="V15" s="11"/>
      <c r="W15" s="12"/>
      <c r="X15" s="11"/>
      <c r="Y15" s="11"/>
      <c r="Z15" s="82" t="s">
        <v>51</v>
      </c>
      <c r="AA15" s="42" t="s">
        <v>29</v>
      </c>
      <c r="AB15" s="42" t="s">
        <v>73</v>
      </c>
      <c r="AC15" s="43" t="s">
        <v>37</v>
      </c>
      <c r="AD15" s="15"/>
    </row>
    <row r="16" spans="1:30" s="16" customFormat="1" ht="42" customHeight="1">
      <c r="A16" s="82"/>
      <c r="B16" s="82"/>
      <c r="C16" s="11"/>
      <c r="D16" s="11"/>
      <c r="E16" s="12"/>
      <c r="F16" s="11"/>
      <c r="G16" s="11"/>
      <c r="H16" s="82"/>
      <c r="I16" s="11"/>
      <c r="J16" s="11"/>
      <c r="K16" s="12"/>
      <c r="L16" s="11"/>
      <c r="M16" s="11"/>
      <c r="N16" s="82"/>
      <c r="O16" s="11"/>
      <c r="P16" s="11"/>
      <c r="Q16" s="12"/>
      <c r="R16" s="11"/>
      <c r="S16" s="11"/>
      <c r="T16" s="82"/>
      <c r="U16" s="11"/>
      <c r="V16" s="11"/>
      <c r="W16" s="12"/>
      <c r="X16" s="11"/>
      <c r="Y16" s="11"/>
      <c r="Z16" s="82"/>
      <c r="AA16" s="42" t="s">
        <v>52</v>
      </c>
      <c r="AB16" s="14" t="s">
        <v>75</v>
      </c>
      <c r="AC16" s="43" t="s">
        <v>38</v>
      </c>
      <c r="AD16" s="15"/>
    </row>
    <row r="17" spans="1:32" s="16" customFormat="1" ht="42" customHeight="1">
      <c r="A17" s="82"/>
      <c r="B17" s="82"/>
      <c r="C17" s="11"/>
      <c r="D17" s="11"/>
      <c r="E17" s="12"/>
      <c r="F17" s="11"/>
      <c r="G17" s="11"/>
      <c r="H17" s="82"/>
      <c r="I17" s="11"/>
      <c r="J17" s="11"/>
      <c r="K17" s="12"/>
      <c r="L17" s="11"/>
      <c r="M17" s="11"/>
      <c r="N17" s="82"/>
      <c r="O17" s="11"/>
      <c r="P17" s="11"/>
      <c r="Q17" s="12"/>
      <c r="R17" s="11"/>
      <c r="S17" s="11"/>
      <c r="T17" s="82"/>
      <c r="U17" s="11"/>
      <c r="V17" s="11"/>
      <c r="W17" s="12"/>
      <c r="X17" s="11"/>
      <c r="Y17" s="11"/>
      <c r="Z17" s="82"/>
      <c r="AA17" s="42" t="s">
        <v>53</v>
      </c>
      <c r="AB17" s="14" t="s">
        <v>76</v>
      </c>
      <c r="AC17" s="43" t="s">
        <v>34</v>
      </c>
      <c r="AD17" s="15"/>
    </row>
    <row r="18" spans="1:32" s="16" customFormat="1" ht="42" customHeight="1">
      <c r="A18" s="82"/>
      <c r="B18" s="82"/>
      <c r="C18" s="11"/>
      <c r="D18" s="11"/>
      <c r="E18" s="12"/>
      <c r="F18" s="11"/>
      <c r="G18" s="11"/>
      <c r="H18" s="82"/>
      <c r="I18" s="11"/>
      <c r="J18" s="11"/>
      <c r="K18" s="12"/>
      <c r="L18" s="11"/>
      <c r="M18" s="11"/>
      <c r="N18" s="82"/>
      <c r="O18" s="11"/>
      <c r="P18" s="11"/>
      <c r="Q18" s="12"/>
      <c r="R18" s="11"/>
      <c r="S18" s="11"/>
      <c r="T18" s="82"/>
      <c r="U18" s="11"/>
      <c r="V18" s="11"/>
      <c r="W18" s="12"/>
      <c r="X18" s="11"/>
      <c r="Y18" s="11"/>
      <c r="Z18" s="82"/>
      <c r="AA18" s="42" t="s">
        <v>39</v>
      </c>
      <c r="AB18" s="14" t="s">
        <v>74</v>
      </c>
      <c r="AC18" s="43" t="s">
        <v>30</v>
      </c>
      <c r="AD18" s="15"/>
    </row>
    <row r="19" spans="1:32" s="16" customFormat="1" ht="42" customHeight="1">
      <c r="A19" s="82"/>
      <c r="B19" s="82"/>
      <c r="C19" s="11"/>
      <c r="D19" s="11"/>
      <c r="E19" s="12"/>
      <c r="F19" s="11"/>
      <c r="G19" s="11"/>
      <c r="H19" s="82"/>
      <c r="I19" s="11"/>
      <c r="J19" s="11"/>
      <c r="K19" s="12"/>
      <c r="L19" s="11"/>
      <c r="M19" s="11"/>
      <c r="N19" s="82"/>
      <c r="O19" s="11"/>
      <c r="P19" s="11"/>
      <c r="Q19" s="12"/>
      <c r="R19" s="11"/>
      <c r="S19" s="11"/>
      <c r="T19" s="82"/>
      <c r="U19" s="11"/>
      <c r="V19" s="11"/>
      <c r="W19" s="12"/>
      <c r="X19" s="11"/>
      <c r="Y19" s="11"/>
      <c r="Z19" s="82"/>
      <c r="AA19" s="42" t="s">
        <v>40</v>
      </c>
      <c r="AB19" s="14" t="s">
        <v>77</v>
      </c>
      <c r="AC19" s="44">
        <v>10</v>
      </c>
      <c r="AD19" s="15"/>
    </row>
    <row r="20" spans="1:32" s="16" customFormat="1" ht="42" customHeight="1">
      <c r="A20" s="82"/>
      <c r="B20" s="82"/>
      <c r="C20" s="11"/>
      <c r="D20" s="11"/>
      <c r="E20" s="12"/>
      <c r="F20" s="11"/>
      <c r="G20" s="11"/>
      <c r="H20" s="82"/>
      <c r="I20" s="11"/>
      <c r="J20" s="11"/>
      <c r="K20" s="12"/>
      <c r="L20" s="11"/>
      <c r="M20" s="11"/>
      <c r="N20" s="82"/>
      <c r="O20" s="11"/>
      <c r="P20" s="11"/>
      <c r="Q20" s="12"/>
      <c r="R20" s="11"/>
      <c r="S20" s="11"/>
      <c r="T20" s="82"/>
      <c r="U20" s="11"/>
      <c r="V20" s="11"/>
      <c r="W20" s="12"/>
      <c r="X20" s="11"/>
      <c r="Y20" s="11"/>
      <c r="Z20" s="82"/>
      <c r="AA20" s="42" t="s">
        <v>35</v>
      </c>
      <c r="AB20" s="14" t="s">
        <v>67</v>
      </c>
      <c r="AC20" s="43" t="s">
        <v>36</v>
      </c>
      <c r="AD20" s="15"/>
    </row>
    <row r="21" spans="1:32" s="16" customFormat="1" ht="42" customHeight="1">
      <c r="A21" s="82"/>
      <c r="B21" s="82"/>
      <c r="C21" s="11"/>
      <c r="D21" s="11"/>
      <c r="E21" s="12"/>
      <c r="F21" s="11"/>
      <c r="G21" s="11"/>
      <c r="H21" s="82"/>
      <c r="I21" s="11"/>
      <c r="J21" s="11"/>
      <c r="K21" s="12"/>
      <c r="L21" s="11"/>
      <c r="M21" s="11"/>
      <c r="N21" s="82"/>
      <c r="O21" s="11"/>
      <c r="P21" s="11"/>
      <c r="Q21" s="12"/>
      <c r="R21" s="11"/>
      <c r="S21" s="11"/>
      <c r="T21" s="82"/>
      <c r="U21" s="11"/>
      <c r="V21" s="11"/>
      <c r="W21" s="12"/>
      <c r="X21" s="11"/>
      <c r="Y21" s="11"/>
      <c r="Z21" s="82"/>
      <c r="AA21" s="11"/>
      <c r="AB21" s="11"/>
      <c r="AC21" s="12"/>
      <c r="AD21" s="15"/>
    </row>
    <row r="22" spans="1:32" s="16" customFormat="1" ht="42" customHeight="1">
      <c r="A22" s="83" t="s">
        <v>10</v>
      </c>
      <c r="B22" s="82"/>
      <c r="C22" s="11"/>
      <c r="D22" s="11"/>
      <c r="E22" s="12"/>
      <c r="F22" s="11"/>
      <c r="G22" s="11"/>
      <c r="H22" s="82"/>
      <c r="I22" s="11"/>
      <c r="J22" s="11"/>
      <c r="K22" s="12"/>
      <c r="L22" s="11"/>
      <c r="M22" s="11"/>
      <c r="N22" s="82"/>
      <c r="O22" s="11"/>
      <c r="P22" s="11"/>
      <c r="Q22" s="12"/>
      <c r="R22" s="17"/>
      <c r="S22" s="17"/>
      <c r="T22" s="82"/>
      <c r="U22" s="11"/>
      <c r="V22" s="11"/>
      <c r="W22" s="12"/>
      <c r="X22" s="11"/>
      <c r="Y22" s="11"/>
      <c r="Z22" s="82" t="s">
        <v>54</v>
      </c>
      <c r="AA22" s="42" t="s">
        <v>41</v>
      </c>
      <c r="AB22" s="42" t="s">
        <v>67</v>
      </c>
      <c r="AC22" s="43" t="s">
        <v>36</v>
      </c>
    </row>
    <row r="23" spans="1:32" s="16" customFormat="1" ht="42" customHeight="1">
      <c r="A23" s="82"/>
      <c r="B23" s="82"/>
      <c r="C23" s="11"/>
      <c r="D23" s="11"/>
      <c r="E23" s="12"/>
      <c r="F23" s="11"/>
      <c r="G23" s="11"/>
      <c r="H23" s="82"/>
      <c r="I23" s="11"/>
      <c r="J23" s="11"/>
      <c r="K23" s="12"/>
      <c r="L23" s="11"/>
      <c r="M23" s="11"/>
      <c r="N23" s="82"/>
      <c r="O23" s="11"/>
      <c r="P23" s="11"/>
      <c r="Q23" s="12"/>
      <c r="R23" s="11"/>
      <c r="S23" s="11"/>
      <c r="T23" s="82"/>
      <c r="U23" s="11"/>
      <c r="V23" s="11"/>
      <c r="W23" s="12"/>
      <c r="X23" s="11"/>
      <c r="Y23" s="11"/>
      <c r="Z23" s="82"/>
      <c r="AA23" s="11" t="s">
        <v>54</v>
      </c>
      <c r="AB23" s="11" t="s">
        <v>47</v>
      </c>
      <c r="AC23" s="12" t="s">
        <v>46</v>
      </c>
    </row>
    <row r="24" spans="1:32" s="16" customFormat="1" ht="42" customHeight="1">
      <c r="A24" s="83" t="s">
        <v>11</v>
      </c>
      <c r="B24" s="82"/>
      <c r="C24" s="11"/>
      <c r="D24" s="11"/>
      <c r="E24" s="12"/>
      <c r="F24" s="11"/>
      <c r="G24" s="11"/>
      <c r="H24" s="82"/>
      <c r="I24" s="11"/>
      <c r="J24" s="11"/>
      <c r="K24" s="12"/>
      <c r="L24" s="11"/>
      <c r="M24" s="11"/>
      <c r="N24" s="82"/>
      <c r="O24" s="11"/>
      <c r="P24" s="11"/>
      <c r="Q24" s="12"/>
      <c r="R24" s="11"/>
      <c r="S24" s="11"/>
      <c r="T24" s="82"/>
      <c r="U24" s="11"/>
      <c r="V24" s="11"/>
      <c r="W24" s="19"/>
      <c r="X24" s="11"/>
      <c r="Y24" s="11"/>
      <c r="Z24" s="82" t="s">
        <v>55</v>
      </c>
      <c r="AA24" s="42" t="s">
        <v>56</v>
      </c>
      <c r="AB24" s="42" t="s">
        <v>68</v>
      </c>
      <c r="AC24" s="45">
        <v>3</v>
      </c>
    </row>
    <row r="25" spans="1:32" s="16" customFormat="1" ht="42" customHeight="1">
      <c r="A25" s="82"/>
      <c r="B25" s="82"/>
      <c r="C25" s="11"/>
      <c r="D25" s="11"/>
      <c r="E25" s="12"/>
      <c r="F25" s="11"/>
      <c r="G25" s="11"/>
      <c r="H25" s="82"/>
      <c r="I25" s="11"/>
      <c r="J25" s="11"/>
      <c r="K25" s="12"/>
      <c r="L25" s="11"/>
      <c r="M25" s="11"/>
      <c r="N25" s="82"/>
      <c r="O25" s="11"/>
      <c r="P25" s="11"/>
      <c r="Q25" s="12"/>
      <c r="R25" s="11"/>
      <c r="S25" s="11"/>
      <c r="T25" s="82"/>
      <c r="U25" s="11"/>
      <c r="V25" s="11"/>
      <c r="W25" s="12"/>
      <c r="X25" s="11"/>
      <c r="Y25" s="11"/>
      <c r="Z25" s="82"/>
      <c r="AA25" s="14" t="s">
        <v>43</v>
      </c>
      <c r="AB25" s="42" t="s">
        <v>69</v>
      </c>
      <c r="AC25" s="45">
        <v>4</v>
      </c>
    </row>
    <row r="26" spans="1:32" s="16" customFormat="1" ht="42" customHeight="1">
      <c r="A26" s="82"/>
      <c r="B26" s="82"/>
      <c r="C26" s="11"/>
      <c r="D26" s="11"/>
      <c r="E26" s="12"/>
      <c r="F26" s="11"/>
      <c r="G26" s="11"/>
      <c r="H26" s="82"/>
      <c r="I26" s="11"/>
      <c r="J26" s="11"/>
      <c r="K26" s="12"/>
      <c r="L26" s="11"/>
      <c r="M26" s="11"/>
      <c r="N26" s="82"/>
      <c r="O26" s="11"/>
      <c r="P26" s="11"/>
      <c r="Q26" s="12"/>
      <c r="R26" s="11"/>
      <c r="S26" s="11"/>
      <c r="T26" s="82"/>
      <c r="U26" s="11"/>
      <c r="V26" s="11"/>
      <c r="W26" s="12"/>
      <c r="X26" s="11"/>
      <c r="Y26" s="11"/>
      <c r="Z26" s="82"/>
      <c r="AA26" s="14" t="s">
        <v>44</v>
      </c>
      <c r="AB26" s="42" t="s">
        <v>70</v>
      </c>
      <c r="AC26" s="46">
        <v>2.5</v>
      </c>
    </row>
    <row r="27" spans="1:32" s="16" customFormat="1" ht="42" customHeight="1">
      <c r="A27" s="82"/>
      <c r="B27" s="82"/>
      <c r="C27" s="11"/>
      <c r="D27" s="11"/>
      <c r="E27" s="12"/>
      <c r="F27" s="11"/>
      <c r="G27" s="11"/>
      <c r="H27" s="82"/>
      <c r="I27" s="11"/>
      <c r="J27" s="11"/>
      <c r="K27" s="12"/>
      <c r="L27" s="11"/>
      <c r="M27" s="11"/>
      <c r="N27" s="82"/>
      <c r="O27" s="11"/>
      <c r="P27" s="11"/>
      <c r="Q27" s="12"/>
      <c r="R27" s="11"/>
      <c r="S27" s="11"/>
      <c r="T27" s="82"/>
      <c r="U27" s="11"/>
      <c r="V27" s="11"/>
      <c r="W27" s="12"/>
      <c r="X27" s="11"/>
      <c r="Y27" s="11"/>
      <c r="Z27" s="82"/>
      <c r="AA27" s="14" t="s">
        <v>45</v>
      </c>
      <c r="AB27" s="42" t="s">
        <v>71</v>
      </c>
      <c r="AC27" s="43" t="s">
        <v>42</v>
      </c>
    </row>
    <row r="28" spans="1:32" s="16" customFormat="1" ht="42" customHeight="1">
      <c r="A28" s="82"/>
      <c r="B28" s="82"/>
      <c r="C28" s="11"/>
      <c r="D28" s="11"/>
      <c r="E28" s="12"/>
      <c r="F28" s="11"/>
      <c r="G28" s="11"/>
      <c r="H28" s="82"/>
      <c r="I28" s="11"/>
      <c r="J28" s="11"/>
      <c r="K28" s="12"/>
      <c r="L28" s="11"/>
      <c r="M28" s="11"/>
      <c r="N28" s="82"/>
      <c r="O28" s="11"/>
      <c r="P28" s="11"/>
      <c r="Q28" s="12"/>
      <c r="R28" s="11"/>
      <c r="S28" s="11"/>
      <c r="T28" s="82"/>
      <c r="U28" s="11"/>
      <c r="V28" s="11"/>
      <c r="W28" s="12"/>
      <c r="X28" s="11"/>
      <c r="Y28" s="11"/>
      <c r="Z28" s="82"/>
      <c r="AA28" s="14" t="s">
        <v>57</v>
      </c>
      <c r="AB28" s="42" t="s">
        <v>70</v>
      </c>
      <c r="AC28" s="47">
        <v>3</v>
      </c>
    </row>
    <row r="29" spans="1:32" s="16" customFormat="1" ht="42" customHeight="1">
      <c r="A29" s="82"/>
      <c r="B29" s="82"/>
      <c r="C29" s="11"/>
      <c r="D29" s="11"/>
      <c r="E29" s="12"/>
      <c r="F29" s="11"/>
      <c r="G29" s="11"/>
      <c r="H29" s="82"/>
      <c r="I29" s="11"/>
      <c r="J29" s="11"/>
      <c r="K29" s="12"/>
      <c r="L29" s="11"/>
      <c r="M29" s="11"/>
      <c r="N29" s="82"/>
      <c r="O29" s="11"/>
      <c r="P29" s="11"/>
      <c r="Q29" s="12"/>
      <c r="R29" s="11"/>
      <c r="S29" s="11"/>
      <c r="T29" s="82"/>
      <c r="U29" s="11"/>
      <c r="V29" s="11"/>
      <c r="W29" s="12"/>
      <c r="X29" s="11"/>
      <c r="Y29" s="11"/>
      <c r="Z29" s="82"/>
      <c r="AA29" s="48" t="s">
        <v>58</v>
      </c>
      <c r="AB29" s="42" t="s">
        <v>72</v>
      </c>
      <c r="AC29" s="45">
        <v>1</v>
      </c>
    </row>
    <row r="30" spans="1:32" s="16" customFormat="1" ht="42" customHeight="1">
      <c r="A30" s="20" t="s">
        <v>12</v>
      </c>
      <c r="B30" s="21"/>
      <c r="C30" s="11"/>
      <c r="D30" s="11"/>
      <c r="E30" s="12"/>
      <c r="F30" s="11"/>
      <c r="G30" s="11"/>
      <c r="H30" s="21"/>
      <c r="I30" s="11"/>
      <c r="J30" s="11"/>
      <c r="K30" s="22"/>
      <c r="L30" s="11"/>
      <c r="M30" s="11"/>
      <c r="N30" s="21"/>
      <c r="O30" s="11"/>
      <c r="P30" s="11"/>
      <c r="Q30" s="12"/>
      <c r="R30" s="11"/>
      <c r="S30" s="11"/>
      <c r="T30" s="21"/>
      <c r="U30" s="11"/>
      <c r="V30" s="11"/>
      <c r="W30" s="22"/>
      <c r="X30" s="11"/>
      <c r="Y30" s="11"/>
      <c r="Z30" s="41"/>
      <c r="AA30" s="11"/>
      <c r="AB30" s="11"/>
      <c r="AC30" s="12"/>
    </row>
    <row r="31" spans="1:32" s="16" customFormat="1" ht="42" customHeight="1">
      <c r="A31" s="23"/>
      <c r="B31" s="24"/>
      <c r="C31" s="25" t="s">
        <v>13</v>
      </c>
      <c r="D31" s="86" t="s">
        <v>14</v>
      </c>
      <c r="E31" s="86"/>
      <c r="F31" s="14"/>
      <c r="G31" s="14"/>
      <c r="H31" s="24"/>
      <c r="I31" s="25" t="s">
        <v>13</v>
      </c>
      <c r="J31" s="86"/>
      <c r="K31" s="86"/>
      <c r="L31" s="14"/>
      <c r="M31" s="14"/>
      <c r="N31" s="24"/>
      <c r="O31" s="25" t="s">
        <v>13</v>
      </c>
      <c r="P31" s="86"/>
      <c r="Q31" s="86"/>
      <c r="R31" s="14"/>
      <c r="S31" s="14"/>
      <c r="T31" s="24"/>
      <c r="U31" s="25" t="s">
        <v>13</v>
      </c>
      <c r="V31" s="86"/>
      <c r="W31" s="86"/>
      <c r="X31" s="14"/>
      <c r="Y31" s="14"/>
      <c r="Z31" s="24"/>
      <c r="AA31" s="25" t="s">
        <v>59</v>
      </c>
      <c r="AB31" s="86" t="s">
        <v>60</v>
      </c>
      <c r="AC31" s="86"/>
    </row>
    <row r="32" spans="1:32" s="27" customFormat="1" ht="43.35" customHeight="1">
      <c r="A32" s="97" t="s">
        <v>15</v>
      </c>
      <c r="B32" s="98"/>
      <c r="C32" s="89">
        <f>SUM(G5:G30)</f>
        <v>0</v>
      </c>
      <c r="D32" s="90"/>
      <c r="E32" s="90"/>
      <c r="F32" s="90"/>
      <c r="G32" s="91"/>
      <c r="H32" s="26"/>
      <c r="I32" s="89">
        <f>SUM(M5:M30)</f>
        <v>0</v>
      </c>
      <c r="J32" s="90"/>
      <c r="K32" s="90"/>
      <c r="L32" s="90"/>
      <c r="M32" s="91"/>
      <c r="N32" s="26" t="s">
        <v>16</v>
      </c>
      <c r="O32" s="89">
        <f>SUM(S5:S30)</f>
        <v>0</v>
      </c>
      <c r="P32" s="90"/>
      <c r="Q32" s="90"/>
      <c r="R32" s="90"/>
      <c r="S32" s="91"/>
      <c r="T32" s="26" t="s">
        <v>16</v>
      </c>
      <c r="U32" s="89">
        <f>SUM(Y5:Y30)</f>
        <v>0</v>
      </c>
      <c r="V32" s="90"/>
      <c r="W32" s="90"/>
      <c r="X32" s="90"/>
      <c r="Y32" s="91"/>
      <c r="Z32" s="26" t="s">
        <v>16</v>
      </c>
      <c r="AA32" s="89" t="e">
        <f>SUM(#REF!)</f>
        <v>#REF!</v>
      </c>
      <c r="AB32" s="90"/>
      <c r="AC32" s="90"/>
      <c r="AD32" s="92" t="e">
        <f>AA32+U32+O32+I32+C32</f>
        <v>#REF!</v>
      </c>
      <c r="AE32" s="93"/>
      <c r="AF32" s="93"/>
    </row>
    <row r="33" spans="1:32" s="32" customFormat="1" ht="25.35" customHeight="1">
      <c r="A33" s="101" t="s">
        <v>17</v>
      </c>
      <c r="B33" s="102"/>
      <c r="C33" s="87" t="s">
        <v>18</v>
      </c>
      <c r="D33" s="88"/>
      <c r="E33" s="28"/>
      <c r="F33" s="29"/>
      <c r="G33" s="29"/>
      <c r="H33" s="94"/>
      <c r="I33" s="87" t="s">
        <v>18</v>
      </c>
      <c r="J33" s="88"/>
      <c r="K33" s="28"/>
      <c r="L33" s="29"/>
      <c r="M33" s="29"/>
      <c r="N33" s="94"/>
      <c r="O33" s="87" t="s">
        <v>18</v>
      </c>
      <c r="P33" s="88"/>
      <c r="Q33" s="30"/>
      <c r="R33" s="31"/>
      <c r="S33" s="31"/>
      <c r="T33" s="94"/>
      <c r="U33" s="87" t="s">
        <v>18</v>
      </c>
      <c r="V33" s="88"/>
      <c r="W33" s="30"/>
      <c r="X33" s="31"/>
      <c r="Y33" s="31"/>
      <c r="Z33" s="94"/>
      <c r="AA33" s="87" t="s">
        <v>18</v>
      </c>
      <c r="AB33" s="88"/>
      <c r="AC33" s="30">
        <v>6</v>
      </c>
      <c r="AD33" s="84" t="e">
        <f>AD32/1722</f>
        <v>#REF!</v>
      </c>
      <c r="AE33" s="85"/>
      <c r="AF33" s="85"/>
    </row>
    <row r="34" spans="1:32" s="32" customFormat="1" ht="25.35" customHeight="1">
      <c r="A34" s="103"/>
      <c r="B34" s="104"/>
      <c r="C34" s="87" t="s">
        <v>19</v>
      </c>
      <c r="D34" s="88"/>
      <c r="E34" s="28"/>
      <c r="F34" s="29"/>
      <c r="G34" s="29"/>
      <c r="H34" s="95"/>
      <c r="I34" s="87" t="s">
        <v>19</v>
      </c>
      <c r="J34" s="88"/>
      <c r="K34" s="28"/>
      <c r="L34" s="29"/>
      <c r="M34" s="29"/>
      <c r="N34" s="95"/>
      <c r="O34" s="87" t="s">
        <v>19</v>
      </c>
      <c r="P34" s="88"/>
      <c r="Q34" s="30"/>
      <c r="R34" s="31"/>
      <c r="S34" s="31"/>
      <c r="T34" s="95"/>
      <c r="U34" s="87" t="s">
        <v>19</v>
      </c>
      <c r="V34" s="88"/>
      <c r="W34" s="30"/>
      <c r="X34" s="31"/>
      <c r="Y34" s="31"/>
      <c r="Z34" s="95"/>
      <c r="AA34" s="87" t="s">
        <v>19</v>
      </c>
      <c r="AB34" s="88"/>
      <c r="AC34" s="30">
        <v>2.2999999999999998</v>
      </c>
      <c r="AD34" s="84"/>
      <c r="AE34" s="85"/>
      <c r="AF34" s="85"/>
    </row>
    <row r="35" spans="1:32" s="32" customFormat="1" ht="25.35" customHeight="1">
      <c r="A35" s="103"/>
      <c r="B35" s="104"/>
      <c r="C35" s="87" t="s">
        <v>20</v>
      </c>
      <c r="D35" s="88"/>
      <c r="E35" s="28"/>
      <c r="F35" s="29"/>
      <c r="G35" s="29"/>
      <c r="H35" s="95"/>
      <c r="I35" s="87" t="s">
        <v>20</v>
      </c>
      <c r="J35" s="88"/>
      <c r="K35" s="28"/>
      <c r="L35" s="29"/>
      <c r="M35" s="29"/>
      <c r="N35" s="95"/>
      <c r="O35" s="87" t="s">
        <v>20</v>
      </c>
      <c r="P35" s="88"/>
      <c r="Q35" s="30"/>
      <c r="R35" s="31"/>
      <c r="S35" s="31"/>
      <c r="T35" s="95"/>
      <c r="U35" s="87" t="s">
        <v>20</v>
      </c>
      <c r="V35" s="88"/>
      <c r="W35" s="30"/>
      <c r="X35" s="31"/>
      <c r="Y35" s="31"/>
      <c r="Z35" s="95"/>
      <c r="AA35" s="87" t="s">
        <v>20</v>
      </c>
      <c r="AB35" s="88"/>
      <c r="AC35" s="30">
        <v>1.7</v>
      </c>
    </row>
    <row r="36" spans="1:32" s="32" customFormat="1" ht="25.35" customHeight="1">
      <c r="A36" s="103"/>
      <c r="B36" s="104"/>
      <c r="C36" s="87" t="s">
        <v>21</v>
      </c>
      <c r="D36" s="88"/>
      <c r="E36" s="28"/>
      <c r="F36" s="29"/>
      <c r="G36" s="29"/>
      <c r="H36" s="95"/>
      <c r="I36" s="87" t="s">
        <v>21</v>
      </c>
      <c r="J36" s="88"/>
      <c r="K36" s="28"/>
      <c r="L36" s="29"/>
      <c r="M36" s="29"/>
      <c r="N36" s="95"/>
      <c r="O36" s="87" t="s">
        <v>21</v>
      </c>
      <c r="P36" s="88"/>
      <c r="Q36" s="30"/>
      <c r="R36" s="31"/>
      <c r="S36" s="31"/>
      <c r="T36" s="95"/>
      <c r="U36" s="87" t="s">
        <v>21</v>
      </c>
      <c r="V36" s="88"/>
      <c r="W36" s="30"/>
      <c r="X36" s="31"/>
      <c r="Y36" s="31"/>
      <c r="Z36" s="95"/>
      <c r="AA36" s="87" t="s">
        <v>21</v>
      </c>
      <c r="AB36" s="88"/>
      <c r="AC36" s="30"/>
    </row>
    <row r="37" spans="1:32" s="32" customFormat="1" ht="25.35" customHeight="1">
      <c r="A37" s="103"/>
      <c r="B37" s="104"/>
      <c r="C37" s="87" t="s">
        <v>22</v>
      </c>
      <c r="D37" s="88"/>
      <c r="E37" s="28"/>
      <c r="F37" s="29"/>
      <c r="G37" s="29"/>
      <c r="H37" s="95"/>
      <c r="I37" s="87" t="s">
        <v>22</v>
      </c>
      <c r="J37" s="88"/>
      <c r="K37" s="30"/>
      <c r="L37" s="29"/>
      <c r="M37" s="29"/>
      <c r="N37" s="95"/>
      <c r="O37" s="87" t="s">
        <v>22</v>
      </c>
      <c r="P37" s="88"/>
      <c r="Q37" s="30"/>
      <c r="R37" s="31"/>
      <c r="S37" s="31"/>
      <c r="T37" s="95"/>
      <c r="U37" s="87" t="s">
        <v>22</v>
      </c>
      <c r="V37" s="88"/>
      <c r="W37" s="30"/>
      <c r="X37" s="31"/>
      <c r="Y37" s="31"/>
      <c r="Z37" s="95"/>
      <c r="AA37" s="87" t="s">
        <v>22</v>
      </c>
      <c r="AB37" s="88"/>
      <c r="AC37" s="30">
        <v>2.5</v>
      </c>
    </row>
    <row r="38" spans="1:32" s="32" customFormat="1" ht="30" customHeight="1">
      <c r="A38" s="105"/>
      <c r="B38" s="106"/>
      <c r="C38" s="87" t="s">
        <v>23</v>
      </c>
      <c r="D38" s="88"/>
      <c r="E38" s="33">
        <f>E33*70+E34*75+E35*25+E36*60+E37*45</f>
        <v>0</v>
      </c>
      <c r="F38" s="29"/>
      <c r="G38" s="29"/>
      <c r="H38" s="96"/>
      <c r="I38" s="87" t="s">
        <v>23</v>
      </c>
      <c r="J38" s="88"/>
      <c r="K38" s="33">
        <f>K33*70+K34*75+K35*25+K36*60+K37*45</f>
        <v>0</v>
      </c>
      <c r="L38" s="29"/>
      <c r="M38" s="29"/>
      <c r="N38" s="96"/>
      <c r="O38" s="87" t="s">
        <v>23</v>
      </c>
      <c r="P38" s="88"/>
      <c r="Q38" s="33">
        <f>Q33*70+Q34*75+Q35*25+Q36*150+Q37*45</f>
        <v>0</v>
      </c>
      <c r="R38" s="29"/>
      <c r="S38" s="29"/>
      <c r="T38" s="96"/>
      <c r="U38" s="87" t="s">
        <v>23</v>
      </c>
      <c r="V38" s="88"/>
      <c r="W38" s="33">
        <f>W33*70+W34*75+W35*25+W36*60+W37*45</f>
        <v>0</v>
      </c>
      <c r="X38" s="29"/>
      <c r="Y38" s="29"/>
      <c r="Z38" s="96"/>
      <c r="AA38" s="87" t="s">
        <v>23</v>
      </c>
      <c r="AB38" s="88"/>
      <c r="AC38" s="33">
        <f>AC33*70+AC34*75+AC35*25+AC36*60+AC37*45+70</f>
        <v>817.5</v>
      </c>
    </row>
    <row r="39" spans="1:32" s="32" customFormat="1" ht="47.25" customHeight="1">
      <c r="A39" s="99" t="s">
        <v>24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</row>
    <row r="40" spans="1:32" s="34" customFormat="1" ht="30" customHeight="1">
      <c r="A40" s="100" t="s">
        <v>219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</row>
    <row r="41" spans="1:32" ht="30" customHeight="1">
      <c r="S41" s="3"/>
    </row>
    <row r="42" spans="1:32" ht="30" customHeight="1"/>
    <row r="43" spans="1:32" ht="30" customHeight="1"/>
    <row r="44" spans="1:32" ht="30" customHeight="1"/>
    <row r="45" spans="1:32" ht="30" customHeight="1"/>
  </sheetData>
  <mergeCells count="98">
    <mergeCell ref="A39:AC39"/>
    <mergeCell ref="A40:AC40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  <mergeCell ref="A33:B38"/>
    <mergeCell ref="U36:V36"/>
    <mergeCell ref="AA36:AB36"/>
    <mergeCell ref="Z33:Z38"/>
    <mergeCell ref="AA33:AB33"/>
    <mergeCell ref="C35:D35"/>
    <mergeCell ref="I35:J35"/>
    <mergeCell ref="C34:D34"/>
    <mergeCell ref="I34:J34"/>
    <mergeCell ref="O34:P34"/>
    <mergeCell ref="U34:V34"/>
    <mergeCell ref="C33:D33"/>
    <mergeCell ref="H33:H38"/>
    <mergeCell ref="I33:J33"/>
    <mergeCell ref="N33:N38"/>
    <mergeCell ref="C36:D36"/>
    <mergeCell ref="I36:J36"/>
    <mergeCell ref="A32:B32"/>
    <mergeCell ref="C32:G32"/>
    <mergeCell ref="I32:M32"/>
    <mergeCell ref="O32:S32"/>
    <mergeCell ref="U32:Y32"/>
    <mergeCell ref="AD33:AF34"/>
    <mergeCell ref="D31:E31"/>
    <mergeCell ref="J31:K31"/>
    <mergeCell ref="P31:Q31"/>
    <mergeCell ref="V31:W31"/>
    <mergeCell ref="AB31:AC31"/>
    <mergeCell ref="AA34:AB34"/>
    <mergeCell ref="AA32:AC32"/>
    <mergeCell ref="AD32:AF32"/>
    <mergeCell ref="O33:P33"/>
    <mergeCell ref="T33:T38"/>
    <mergeCell ref="U33:V33"/>
    <mergeCell ref="O35:P35"/>
    <mergeCell ref="U35:V35"/>
    <mergeCell ref="AA35:AB35"/>
    <mergeCell ref="O36:P36"/>
    <mergeCell ref="Z24:Z29"/>
    <mergeCell ref="A22:A23"/>
    <mergeCell ref="B22:B23"/>
    <mergeCell ref="H22:H23"/>
    <mergeCell ref="N22:N23"/>
    <mergeCell ref="T22:T23"/>
    <mergeCell ref="Z22:Z23"/>
    <mergeCell ref="A24:A29"/>
    <mergeCell ref="B24:B29"/>
    <mergeCell ref="H24:H29"/>
    <mergeCell ref="N24:N29"/>
    <mergeCell ref="T24:T29"/>
    <mergeCell ref="Z15:Z21"/>
    <mergeCell ref="A7:A14"/>
    <mergeCell ref="B7:B14"/>
    <mergeCell ref="H7:H14"/>
    <mergeCell ref="N7:N14"/>
    <mergeCell ref="T7:T14"/>
    <mergeCell ref="Z7:Z14"/>
    <mergeCell ref="A15:A21"/>
    <mergeCell ref="B15:B21"/>
    <mergeCell ref="H15:H21"/>
    <mergeCell ref="N15:N21"/>
    <mergeCell ref="T15:T21"/>
    <mergeCell ref="AA5:AA6"/>
    <mergeCell ref="A4:B4"/>
    <mergeCell ref="A5:A6"/>
    <mergeCell ref="B5:B6"/>
    <mergeCell ref="C5:C6"/>
    <mergeCell ref="H5:H6"/>
    <mergeCell ref="I5:I6"/>
    <mergeCell ref="N5:N6"/>
    <mergeCell ref="O5:O6"/>
    <mergeCell ref="T5:T6"/>
    <mergeCell ref="U5:U6"/>
    <mergeCell ref="Z5:Z6"/>
    <mergeCell ref="AA3:AC3"/>
    <mergeCell ref="A1:AC1"/>
    <mergeCell ref="B2:G2"/>
    <mergeCell ref="H2:M2"/>
    <mergeCell ref="N2:S2"/>
    <mergeCell ref="T2:Y2"/>
    <mergeCell ref="Z2:AC2"/>
    <mergeCell ref="A3:B3"/>
    <mergeCell ref="C3:E3"/>
    <mergeCell ref="I3:K3"/>
    <mergeCell ref="O3:Q3"/>
    <mergeCell ref="U3:W3"/>
  </mergeCells>
  <phoneticPr fontId="4" type="noConversion"/>
  <printOptions horizontalCentered="1" verticalCentered="1"/>
  <pageMargins left="0" right="0" top="0" bottom="0" header="0.23622047244094491" footer="0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zoomScale="40" zoomScaleNormal="40" zoomScaleSheetLayoutView="50" workbookViewId="0">
      <selection activeCell="AM31" sqref="AM31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50.5" style="3" customWidth="1"/>
    <col min="4" max="4" width="15.25" style="3" hidden="1" customWidth="1"/>
    <col min="5" max="5" width="15.625" style="3" hidden="1" customWidth="1"/>
    <col min="6" max="6" width="12.125" style="3" hidden="1" customWidth="1"/>
    <col min="7" max="7" width="16.25" style="3" hidden="1" customWidth="1"/>
    <col min="8" max="8" width="8.625" style="3" customWidth="1"/>
    <col min="9" max="9" width="54.625" style="3" customWidth="1"/>
    <col min="10" max="10" width="16.625" style="3" customWidth="1"/>
    <col min="11" max="11" width="14.625" style="3" customWidth="1"/>
    <col min="12" max="12" width="12.625" style="3" hidden="1" customWidth="1"/>
    <col min="13" max="13" width="15.25" style="3" hidden="1" customWidth="1"/>
    <col min="14" max="14" width="8.625" style="3" customWidth="1"/>
    <col min="15" max="15" width="52.625" style="3" customWidth="1"/>
    <col min="16" max="16" width="18" style="3" customWidth="1"/>
    <col min="17" max="17" width="13.625" style="35" customWidth="1"/>
    <col min="18" max="18" width="9.25" style="3" hidden="1" customWidth="1"/>
    <col min="19" max="19" width="11.625" style="36" hidden="1" customWidth="1"/>
    <col min="20" max="20" width="8.625" style="3" customWidth="1"/>
    <col min="21" max="21" width="51" style="3" customWidth="1"/>
    <col min="22" max="22" width="15.25" style="3" customWidth="1"/>
    <col min="23" max="23" width="16.25" style="35" customWidth="1"/>
    <col min="24" max="24" width="10.25" style="3" hidden="1" customWidth="1"/>
    <col min="25" max="25" width="12.5" style="3" hidden="1" customWidth="1"/>
    <col min="26" max="26" width="8.625" style="3" customWidth="1"/>
    <col min="27" max="27" width="55.5" style="3" customWidth="1"/>
    <col min="28" max="28" width="16.5" style="3" customWidth="1"/>
    <col min="29" max="29" width="15.5" style="35" customWidth="1"/>
    <col min="30" max="16384" width="8.875" style="3"/>
  </cols>
  <sheetData>
    <row r="1" spans="1:30" s="1" customFormat="1" ht="83.25" customHeight="1">
      <c r="A1" s="58" t="s">
        <v>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0" ht="54.95" customHeight="1">
      <c r="A2" s="2" t="s">
        <v>0</v>
      </c>
      <c r="B2" s="59">
        <v>44466</v>
      </c>
      <c r="C2" s="60"/>
      <c r="D2" s="60"/>
      <c r="E2" s="60"/>
      <c r="F2" s="60"/>
      <c r="G2" s="61"/>
      <c r="H2" s="62">
        <f>B2+1</f>
        <v>44467</v>
      </c>
      <c r="I2" s="63"/>
      <c r="J2" s="63"/>
      <c r="K2" s="63"/>
      <c r="L2" s="63"/>
      <c r="M2" s="64"/>
      <c r="N2" s="65">
        <f>H2+1</f>
        <v>44468</v>
      </c>
      <c r="O2" s="66"/>
      <c r="P2" s="66"/>
      <c r="Q2" s="66"/>
      <c r="R2" s="66"/>
      <c r="S2" s="67"/>
      <c r="T2" s="68">
        <f>N2+1</f>
        <v>44469</v>
      </c>
      <c r="U2" s="69"/>
      <c r="V2" s="69"/>
      <c r="W2" s="69"/>
      <c r="X2" s="69"/>
      <c r="Y2" s="70"/>
      <c r="Z2" s="71">
        <f>T2+1</f>
        <v>44470</v>
      </c>
      <c r="AA2" s="72"/>
      <c r="AB2" s="72"/>
      <c r="AC2" s="72"/>
    </row>
    <row r="3" spans="1:30" ht="45" customHeight="1">
      <c r="A3" s="74" t="s">
        <v>1</v>
      </c>
      <c r="B3" s="75"/>
      <c r="C3" s="55">
        <v>22</v>
      </c>
      <c r="D3" s="56"/>
      <c r="E3" s="57"/>
      <c r="F3" s="4"/>
      <c r="G3" s="4"/>
      <c r="H3" s="5"/>
      <c r="I3" s="55">
        <f>C3</f>
        <v>22</v>
      </c>
      <c r="J3" s="56"/>
      <c r="K3" s="57"/>
      <c r="L3" s="4"/>
      <c r="M3" s="4"/>
      <c r="N3" s="5"/>
      <c r="O3" s="55">
        <f>I3</f>
        <v>22</v>
      </c>
      <c r="P3" s="56"/>
      <c r="Q3" s="57"/>
      <c r="R3" s="4"/>
      <c r="S3" s="4"/>
      <c r="T3" s="5"/>
      <c r="U3" s="55">
        <f>O3</f>
        <v>22</v>
      </c>
      <c r="V3" s="56"/>
      <c r="W3" s="57"/>
      <c r="X3" s="4"/>
      <c r="Y3" s="4"/>
      <c r="Z3" s="5"/>
      <c r="AA3" s="55">
        <f>U3</f>
        <v>22</v>
      </c>
      <c r="AB3" s="56"/>
      <c r="AC3" s="57"/>
    </row>
    <row r="4" spans="1:30" ht="45" customHeight="1">
      <c r="A4" s="77"/>
      <c r="B4" s="78"/>
      <c r="C4" s="6" t="s">
        <v>2</v>
      </c>
      <c r="D4" s="6" t="s">
        <v>3</v>
      </c>
      <c r="E4" s="7" t="s">
        <v>4</v>
      </c>
      <c r="F4" s="8" t="s">
        <v>5</v>
      </c>
      <c r="G4" s="8" t="s">
        <v>6</v>
      </c>
      <c r="H4" s="5"/>
      <c r="I4" s="6" t="s">
        <v>2</v>
      </c>
      <c r="J4" s="6" t="s">
        <v>3</v>
      </c>
      <c r="K4" s="7" t="s">
        <v>4</v>
      </c>
      <c r="L4" s="8" t="s">
        <v>5</v>
      </c>
      <c r="M4" s="8" t="s">
        <v>6</v>
      </c>
      <c r="N4" s="5"/>
      <c r="O4" s="6" t="s">
        <v>2</v>
      </c>
      <c r="P4" s="6" t="s">
        <v>3</v>
      </c>
      <c r="Q4" s="7" t="s">
        <v>4</v>
      </c>
      <c r="R4" s="8" t="s">
        <v>5</v>
      </c>
      <c r="S4" s="8" t="s">
        <v>6</v>
      </c>
      <c r="T4" s="5"/>
      <c r="U4" s="6" t="s">
        <v>2</v>
      </c>
      <c r="V4" s="6" t="s">
        <v>3</v>
      </c>
      <c r="W4" s="7" t="s">
        <v>4</v>
      </c>
      <c r="X4" s="8" t="s">
        <v>5</v>
      </c>
      <c r="Y4" s="8" t="s">
        <v>6</v>
      </c>
      <c r="Z4" s="5"/>
      <c r="AA4" s="6" t="s">
        <v>2</v>
      </c>
      <c r="AB4" s="6" t="s">
        <v>3</v>
      </c>
      <c r="AC4" s="7" t="s">
        <v>4</v>
      </c>
    </row>
    <row r="5" spans="1:30" s="13" customFormat="1" ht="45" customHeight="1">
      <c r="A5" s="79" t="s">
        <v>7</v>
      </c>
      <c r="B5" s="80"/>
      <c r="C5" s="76"/>
      <c r="D5" s="39"/>
      <c r="E5" s="39"/>
      <c r="F5" s="10"/>
      <c r="G5" s="39"/>
      <c r="H5" s="80"/>
      <c r="I5" s="76"/>
      <c r="J5" s="11"/>
      <c r="K5" s="12"/>
      <c r="L5" s="11"/>
      <c r="M5" s="11"/>
      <c r="N5" s="80"/>
      <c r="O5" s="76"/>
      <c r="P5" s="39"/>
      <c r="Q5" s="39"/>
      <c r="R5" s="10"/>
      <c r="S5" s="39"/>
      <c r="T5" s="81"/>
      <c r="U5" s="76"/>
      <c r="V5" s="39"/>
      <c r="W5" s="39"/>
      <c r="X5" s="10"/>
      <c r="Y5" s="39"/>
      <c r="Z5" s="80"/>
      <c r="AA5" s="76" t="s">
        <v>49</v>
      </c>
      <c r="AB5" s="40"/>
      <c r="AC5" s="40"/>
    </row>
    <row r="6" spans="1:30" s="13" customFormat="1" ht="45" customHeight="1">
      <c r="A6" s="79"/>
      <c r="B6" s="80"/>
      <c r="C6" s="76"/>
      <c r="D6" s="11"/>
      <c r="E6" s="12"/>
      <c r="F6" s="11"/>
      <c r="G6" s="11"/>
      <c r="H6" s="80"/>
      <c r="I6" s="76"/>
      <c r="J6" s="11"/>
      <c r="K6" s="12"/>
      <c r="L6" s="11"/>
      <c r="M6" s="11"/>
      <c r="N6" s="80"/>
      <c r="O6" s="76"/>
      <c r="P6" s="11"/>
      <c r="Q6" s="12"/>
      <c r="R6" s="11"/>
      <c r="S6" s="11"/>
      <c r="T6" s="81"/>
      <c r="U6" s="76"/>
      <c r="V6" s="11"/>
      <c r="W6" s="12"/>
      <c r="X6" s="11"/>
      <c r="Y6" s="11"/>
      <c r="Z6" s="80"/>
      <c r="AA6" s="76"/>
      <c r="AB6" s="11"/>
      <c r="AC6" s="12"/>
    </row>
    <row r="7" spans="1:30" s="16" customFormat="1" ht="45" customHeight="1">
      <c r="A7" s="83" t="s">
        <v>8</v>
      </c>
      <c r="B7" s="82"/>
      <c r="C7" s="11"/>
      <c r="D7" s="11"/>
      <c r="E7" s="12"/>
      <c r="F7" s="11"/>
      <c r="G7" s="11"/>
      <c r="H7" s="82"/>
      <c r="I7" s="11"/>
      <c r="J7" s="11"/>
      <c r="K7" s="12"/>
      <c r="L7" s="11"/>
      <c r="M7" s="11"/>
      <c r="N7" s="82"/>
      <c r="O7" s="11"/>
      <c r="P7" s="11"/>
      <c r="Q7" s="12"/>
      <c r="R7" s="11"/>
      <c r="S7" s="11"/>
      <c r="T7" s="82"/>
      <c r="U7" s="11"/>
      <c r="V7" s="11"/>
      <c r="W7" s="12"/>
      <c r="X7" s="11"/>
      <c r="Y7" s="11"/>
      <c r="Z7" s="82" t="s">
        <v>61</v>
      </c>
      <c r="AA7" s="42" t="s">
        <v>29</v>
      </c>
      <c r="AB7" s="42" t="s">
        <v>73</v>
      </c>
      <c r="AC7" s="43" t="s">
        <v>62</v>
      </c>
      <c r="AD7" s="15"/>
    </row>
    <row r="8" spans="1:30" s="16" customFormat="1" ht="45" customHeight="1">
      <c r="A8" s="82"/>
      <c r="B8" s="82"/>
      <c r="C8" s="11"/>
      <c r="D8" s="11"/>
      <c r="E8" s="12"/>
      <c r="F8" s="11"/>
      <c r="G8" s="11"/>
      <c r="H8" s="82"/>
      <c r="I8" s="11"/>
      <c r="J8" s="11"/>
      <c r="K8" s="12"/>
      <c r="L8" s="11"/>
      <c r="M8" s="11"/>
      <c r="N8" s="82"/>
      <c r="O8" s="11"/>
      <c r="P8" s="11"/>
      <c r="Q8" s="12"/>
      <c r="R8" s="11"/>
      <c r="S8" s="11"/>
      <c r="T8" s="82"/>
      <c r="U8" s="11"/>
      <c r="V8" s="11"/>
      <c r="W8" s="12"/>
      <c r="X8" s="11"/>
      <c r="Y8" s="11"/>
      <c r="Z8" s="82"/>
      <c r="AA8" s="42" t="s">
        <v>78</v>
      </c>
      <c r="AB8" s="14" t="s">
        <v>79</v>
      </c>
      <c r="AC8" s="43">
        <v>1.5</v>
      </c>
      <c r="AD8" s="15"/>
    </row>
    <row r="9" spans="1:30" s="16" customFormat="1" ht="45" customHeight="1">
      <c r="A9" s="82"/>
      <c r="B9" s="82"/>
      <c r="C9" s="11"/>
      <c r="D9" s="11"/>
      <c r="E9" s="12"/>
      <c r="F9" s="11"/>
      <c r="G9" s="11"/>
      <c r="H9" s="82"/>
      <c r="I9" s="11"/>
      <c r="J9" s="11"/>
      <c r="K9" s="12"/>
      <c r="L9" s="11"/>
      <c r="M9" s="11"/>
      <c r="N9" s="82"/>
      <c r="O9" s="11"/>
      <c r="P9" s="11"/>
      <c r="Q9" s="12"/>
      <c r="R9" s="11"/>
      <c r="S9" s="11"/>
      <c r="T9" s="82"/>
      <c r="U9" s="11"/>
      <c r="V9" s="11"/>
      <c r="W9" s="12"/>
      <c r="X9" s="11"/>
      <c r="Y9" s="11"/>
      <c r="Z9" s="82"/>
      <c r="AA9" s="42" t="s">
        <v>80</v>
      </c>
      <c r="AB9" s="14" t="s">
        <v>81</v>
      </c>
      <c r="AC9" s="43" t="s">
        <v>62</v>
      </c>
      <c r="AD9" s="15"/>
    </row>
    <row r="10" spans="1:30" s="16" customFormat="1" ht="45" customHeight="1">
      <c r="A10" s="82"/>
      <c r="B10" s="82"/>
      <c r="C10" s="11"/>
      <c r="D10" s="11"/>
      <c r="E10" s="12"/>
      <c r="F10" s="11"/>
      <c r="G10" s="11"/>
      <c r="H10" s="82"/>
      <c r="I10" s="11"/>
      <c r="J10" s="11"/>
      <c r="K10" s="12"/>
      <c r="L10" s="11"/>
      <c r="M10" s="11"/>
      <c r="N10" s="82"/>
      <c r="O10" s="11"/>
      <c r="P10" s="11"/>
      <c r="Q10" s="12"/>
      <c r="R10" s="11"/>
      <c r="S10" s="11"/>
      <c r="T10" s="82"/>
      <c r="U10" s="11"/>
      <c r="V10" s="11"/>
      <c r="W10" s="12"/>
      <c r="X10" s="11"/>
      <c r="Y10" s="11"/>
      <c r="Z10" s="82"/>
      <c r="AA10" s="42" t="s">
        <v>63</v>
      </c>
      <c r="AB10" s="14" t="s">
        <v>67</v>
      </c>
      <c r="AC10" s="43">
        <v>0.1</v>
      </c>
      <c r="AD10" s="15"/>
    </row>
    <row r="11" spans="1:30" s="16" customFormat="1" ht="45" customHeight="1">
      <c r="A11" s="82"/>
      <c r="B11" s="82"/>
      <c r="C11" s="11"/>
      <c r="D11" s="11"/>
      <c r="E11" s="12"/>
      <c r="F11" s="11"/>
      <c r="G11" s="11"/>
      <c r="H11" s="82"/>
      <c r="I11" s="11"/>
      <c r="J11" s="11"/>
      <c r="K11" s="12"/>
      <c r="L11" s="11"/>
      <c r="M11" s="11"/>
      <c r="N11" s="82"/>
      <c r="O11" s="11"/>
      <c r="P11" s="11"/>
      <c r="Q11" s="12"/>
      <c r="R11" s="11"/>
      <c r="S11" s="11"/>
      <c r="T11" s="82"/>
      <c r="U11" s="11"/>
      <c r="V11" s="11"/>
      <c r="W11" s="12"/>
      <c r="X11" s="11"/>
      <c r="Y11" s="11"/>
      <c r="Z11" s="82"/>
      <c r="AA11" s="14"/>
      <c r="AB11" s="14"/>
      <c r="AC11" s="14"/>
      <c r="AD11" s="15"/>
    </row>
    <row r="12" spans="1:30" s="16" customFormat="1" ht="45" customHeight="1">
      <c r="A12" s="82"/>
      <c r="B12" s="82"/>
      <c r="C12" s="11"/>
      <c r="D12" s="11"/>
      <c r="E12" s="12"/>
      <c r="F12" s="11"/>
      <c r="G12" s="11"/>
      <c r="H12" s="82"/>
      <c r="I12" s="11"/>
      <c r="J12" s="11"/>
      <c r="K12" s="12"/>
      <c r="L12" s="11"/>
      <c r="M12" s="11"/>
      <c r="N12" s="82"/>
      <c r="O12" s="11"/>
      <c r="P12" s="11"/>
      <c r="Q12" s="12"/>
      <c r="R12" s="11"/>
      <c r="S12" s="11"/>
      <c r="T12" s="82"/>
      <c r="U12" s="11"/>
      <c r="V12" s="11"/>
      <c r="W12" s="12"/>
      <c r="X12" s="11"/>
      <c r="Y12" s="11"/>
      <c r="Z12" s="82"/>
      <c r="AA12" s="11"/>
      <c r="AB12" s="11"/>
      <c r="AC12" s="12"/>
      <c r="AD12" s="15"/>
    </row>
    <row r="13" spans="1:30" s="16" customFormat="1" ht="45" customHeight="1">
      <c r="A13" s="82"/>
      <c r="B13" s="82"/>
      <c r="C13" s="11"/>
      <c r="D13" s="11"/>
      <c r="E13" s="12"/>
      <c r="F13" s="11"/>
      <c r="G13" s="11"/>
      <c r="H13" s="82"/>
      <c r="I13" s="11"/>
      <c r="J13" s="11"/>
      <c r="K13" s="12"/>
      <c r="L13" s="11"/>
      <c r="M13" s="11"/>
      <c r="N13" s="82"/>
      <c r="O13" s="11"/>
      <c r="P13" s="11"/>
      <c r="Q13" s="12"/>
      <c r="R13" s="11"/>
      <c r="S13" s="11"/>
      <c r="T13" s="82"/>
      <c r="U13" s="11"/>
      <c r="V13" s="11"/>
      <c r="W13" s="12"/>
      <c r="X13" s="11"/>
      <c r="Y13" s="11"/>
      <c r="Z13" s="82"/>
      <c r="AA13" s="11"/>
      <c r="AB13" s="11"/>
      <c r="AC13" s="12"/>
      <c r="AD13" s="15"/>
    </row>
    <row r="14" spans="1:30" s="16" customFormat="1" ht="45" customHeight="1">
      <c r="A14" s="82"/>
      <c r="B14" s="82"/>
      <c r="C14" s="11"/>
      <c r="D14" s="11"/>
      <c r="E14" s="12"/>
      <c r="F14" s="11"/>
      <c r="G14" s="11"/>
      <c r="H14" s="82"/>
      <c r="I14" s="11"/>
      <c r="J14" s="11"/>
      <c r="K14" s="12"/>
      <c r="L14" s="11"/>
      <c r="M14" s="11"/>
      <c r="N14" s="82"/>
      <c r="O14" s="11"/>
      <c r="P14" s="11"/>
      <c r="Q14" s="12"/>
      <c r="R14" s="11"/>
      <c r="S14" s="11"/>
      <c r="T14" s="82"/>
      <c r="U14" s="11"/>
      <c r="V14" s="11"/>
      <c r="W14" s="12"/>
      <c r="X14" s="11"/>
      <c r="Y14" s="11"/>
      <c r="Z14" s="82"/>
      <c r="AA14" s="11"/>
      <c r="AB14" s="11"/>
      <c r="AC14" s="12"/>
      <c r="AD14" s="15"/>
    </row>
    <row r="15" spans="1:30" s="16" customFormat="1" ht="45" customHeight="1">
      <c r="A15" s="83" t="s">
        <v>9</v>
      </c>
      <c r="B15" s="82"/>
      <c r="C15" s="11"/>
      <c r="D15" s="11"/>
      <c r="E15" s="12"/>
      <c r="F15" s="11"/>
      <c r="G15" s="11"/>
      <c r="H15" s="82"/>
      <c r="I15" s="11"/>
      <c r="J15" s="11"/>
      <c r="K15" s="12"/>
      <c r="L15" s="11"/>
      <c r="M15" s="11"/>
      <c r="N15" s="82"/>
      <c r="O15" s="11"/>
      <c r="P15" s="11"/>
      <c r="Q15" s="12"/>
      <c r="R15" s="11"/>
      <c r="S15" s="11"/>
      <c r="T15" s="82"/>
      <c r="U15" s="11"/>
      <c r="V15" s="11"/>
      <c r="W15" s="12"/>
      <c r="X15" s="11"/>
      <c r="Y15" s="11"/>
      <c r="Z15" s="82" t="s">
        <v>51</v>
      </c>
      <c r="AA15" s="42" t="s">
        <v>29</v>
      </c>
      <c r="AB15" s="42" t="s">
        <v>73</v>
      </c>
      <c r="AC15" s="43" t="s">
        <v>62</v>
      </c>
      <c r="AD15" s="15"/>
    </row>
    <row r="16" spans="1:30" s="16" customFormat="1" ht="45" customHeight="1">
      <c r="A16" s="82"/>
      <c r="B16" s="82"/>
      <c r="C16" s="11"/>
      <c r="D16" s="11"/>
      <c r="E16" s="12"/>
      <c r="F16" s="11"/>
      <c r="G16" s="11"/>
      <c r="H16" s="82"/>
      <c r="I16" s="11"/>
      <c r="J16" s="11"/>
      <c r="K16" s="12"/>
      <c r="L16" s="11"/>
      <c r="M16" s="11"/>
      <c r="N16" s="82"/>
      <c r="O16" s="11"/>
      <c r="P16" s="11"/>
      <c r="Q16" s="12"/>
      <c r="R16" s="11"/>
      <c r="S16" s="11"/>
      <c r="T16" s="82"/>
      <c r="U16" s="11"/>
      <c r="V16" s="11"/>
      <c r="W16" s="12"/>
      <c r="X16" s="11"/>
      <c r="Y16" s="11"/>
      <c r="Z16" s="82"/>
      <c r="AA16" s="42" t="s">
        <v>52</v>
      </c>
      <c r="AB16" s="14" t="s">
        <v>75</v>
      </c>
      <c r="AC16" s="43" t="s">
        <v>62</v>
      </c>
      <c r="AD16" s="15"/>
    </row>
    <row r="17" spans="1:32" s="16" customFormat="1" ht="45" customHeight="1">
      <c r="A17" s="82"/>
      <c r="B17" s="82"/>
      <c r="C17" s="11"/>
      <c r="D17" s="11"/>
      <c r="E17" s="12"/>
      <c r="F17" s="11"/>
      <c r="G17" s="11"/>
      <c r="H17" s="82"/>
      <c r="I17" s="11"/>
      <c r="J17" s="11"/>
      <c r="K17" s="12"/>
      <c r="L17" s="11"/>
      <c r="M17" s="11"/>
      <c r="N17" s="82"/>
      <c r="O17" s="11"/>
      <c r="P17" s="11"/>
      <c r="Q17" s="12"/>
      <c r="R17" s="11"/>
      <c r="S17" s="11"/>
      <c r="T17" s="82"/>
      <c r="U17" s="11"/>
      <c r="V17" s="11"/>
      <c r="W17" s="12"/>
      <c r="X17" s="11"/>
      <c r="Y17" s="11"/>
      <c r="Z17" s="82"/>
      <c r="AA17" s="42" t="s">
        <v>53</v>
      </c>
      <c r="AB17" s="14" t="s">
        <v>76</v>
      </c>
      <c r="AC17" s="43" t="s">
        <v>62</v>
      </c>
      <c r="AD17" s="15"/>
    </row>
    <row r="18" spans="1:32" s="16" customFormat="1" ht="45" customHeight="1">
      <c r="A18" s="82"/>
      <c r="B18" s="82"/>
      <c r="C18" s="11"/>
      <c r="D18" s="11"/>
      <c r="E18" s="12"/>
      <c r="F18" s="11"/>
      <c r="G18" s="11"/>
      <c r="H18" s="82"/>
      <c r="I18" s="11"/>
      <c r="J18" s="11"/>
      <c r="K18" s="12"/>
      <c r="L18" s="11"/>
      <c r="M18" s="11"/>
      <c r="N18" s="82"/>
      <c r="O18" s="11"/>
      <c r="P18" s="11"/>
      <c r="Q18" s="12"/>
      <c r="R18" s="11"/>
      <c r="S18" s="11"/>
      <c r="T18" s="82"/>
      <c r="U18" s="11"/>
      <c r="V18" s="11"/>
      <c r="W18" s="12"/>
      <c r="X18" s="11"/>
      <c r="Y18" s="11"/>
      <c r="Z18" s="82"/>
      <c r="AA18" s="42" t="s">
        <v>40</v>
      </c>
      <c r="AB18" s="14" t="s">
        <v>77</v>
      </c>
      <c r="AC18" s="43" t="s">
        <v>62</v>
      </c>
      <c r="AD18" s="15"/>
    </row>
    <row r="19" spans="1:32" s="16" customFormat="1" ht="45" customHeight="1">
      <c r="A19" s="82"/>
      <c r="B19" s="82"/>
      <c r="C19" s="11"/>
      <c r="D19" s="11"/>
      <c r="E19" s="12"/>
      <c r="F19" s="11"/>
      <c r="G19" s="11"/>
      <c r="H19" s="82"/>
      <c r="I19" s="11"/>
      <c r="J19" s="11"/>
      <c r="K19" s="12"/>
      <c r="L19" s="11"/>
      <c r="M19" s="11"/>
      <c r="N19" s="82"/>
      <c r="O19" s="11"/>
      <c r="P19" s="11"/>
      <c r="Q19" s="12"/>
      <c r="R19" s="11"/>
      <c r="S19" s="11"/>
      <c r="T19" s="82"/>
      <c r="U19" s="11"/>
      <c r="V19" s="11"/>
      <c r="W19" s="12"/>
      <c r="X19" s="11"/>
      <c r="Y19" s="11"/>
      <c r="Z19" s="82"/>
      <c r="AA19" s="42" t="s">
        <v>64</v>
      </c>
      <c r="AB19" s="14" t="s">
        <v>67</v>
      </c>
      <c r="AC19" s="43">
        <v>0.1</v>
      </c>
      <c r="AD19" s="15"/>
    </row>
    <row r="20" spans="1:32" s="16" customFormat="1" ht="45" customHeight="1">
      <c r="A20" s="82"/>
      <c r="B20" s="82"/>
      <c r="C20" s="11"/>
      <c r="D20" s="11"/>
      <c r="E20" s="12"/>
      <c r="F20" s="11"/>
      <c r="G20" s="11"/>
      <c r="H20" s="82"/>
      <c r="I20" s="11"/>
      <c r="J20" s="11"/>
      <c r="K20" s="12"/>
      <c r="L20" s="11"/>
      <c r="M20" s="11"/>
      <c r="N20" s="82"/>
      <c r="O20" s="11"/>
      <c r="P20" s="11"/>
      <c r="Q20" s="12"/>
      <c r="R20" s="11"/>
      <c r="S20" s="11"/>
      <c r="T20" s="82"/>
      <c r="U20" s="11"/>
      <c r="V20" s="11"/>
      <c r="W20" s="12"/>
      <c r="X20" s="11"/>
      <c r="Y20" s="11"/>
      <c r="Z20" s="82"/>
      <c r="AA20" s="42"/>
      <c r="AB20" s="42"/>
      <c r="AC20" s="43"/>
      <c r="AD20" s="15"/>
    </row>
    <row r="21" spans="1:32" s="16" customFormat="1" ht="45" customHeight="1">
      <c r="A21" s="82"/>
      <c r="B21" s="82"/>
      <c r="C21" s="11"/>
      <c r="D21" s="11"/>
      <c r="E21" s="12"/>
      <c r="F21" s="11"/>
      <c r="G21" s="11"/>
      <c r="H21" s="82"/>
      <c r="I21" s="11"/>
      <c r="J21" s="11"/>
      <c r="K21" s="12"/>
      <c r="L21" s="11"/>
      <c r="M21" s="11"/>
      <c r="N21" s="82"/>
      <c r="O21" s="11"/>
      <c r="P21" s="11"/>
      <c r="Q21" s="12"/>
      <c r="R21" s="11"/>
      <c r="S21" s="11"/>
      <c r="T21" s="82"/>
      <c r="U21" s="11"/>
      <c r="V21" s="11"/>
      <c r="W21" s="12"/>
      <c r="X21" s="11"/>
      <c r="Y21" s="11"/>
      <c r="Z21" s="82"/>
      <c r="AA21" s="11"/>
      <c r="AB21" s="11"/>
      <c r="AC21" s="12"/>
      <c r="AD21" s="15"/>
    </row>
    <row r="22" spans="1:32" s="16" customFormat="1" ht="45" customHeight="1">
      <c r="A22" s="83" t="s">
        <v>10</v>
      </c>
      <c r="B22" s="82"/>
      <c r="C22" s="11"/>
      <c r="D22" s="11"/>
      <c r="E22" s="12"/>
      <c r="F22" s="11"/>
      <c r="G22" s="11"/>
      <c r="H22" s="82"/>
      <c r="I22" s="11"/>
      <c r="J22" s="11"/>
      <c r="K22" s="12"/>
      <c r="L22" s="11"/>
      <c r="M22" s="11"/>
      <c r="N22" s="82"/>
      <c r="O22" s="11"/>
      <c r="P22" s="11"/>
      <c r="Q22" s="12"/>
      <c r="R22" s="17"/>
      <c r="S22" s="17"/>
      <c r="T22" s="82"/>
      <c r="U22" s="11"/>
      <c r="V22" s="11"/>
      <c r="W22" s="12"/>
      <c r="X22" s="11"/>
      <c r="Y22" s="11"/>
      <c r="Z22" s="82" t="s">
        <v>65</v>
      </c>
      <c r="AA22" s="42" t="s">
        <v>41</v>
      </c>
      <c r="AB22" s="14" t="s">
        <v>67</v>
      </c>
      <c r="AC22" s="43" t="s">
        <v>62</v>
      </c>
    </row>
    <row r="23" spans="1:32" s="16" customFormat="1" ht="45" customHeight="1">
      <c r="A23" s="82"/>
      <c r="B23" s="82"/>
      <c r="C23" s="11"/>
      <c r="D23" s="11"/>
      <c r="E23" s="12"/>
      <c r="F23" s="11"/>
      <c r="G23" s="11"/>
      <c r="H23" s="82"/>
      <c r="I23" s="11"/>
      <c r="J23" s="11"/>
      <c r="K23" s="12"/>
      <c r="L23" s="11"/>
      <c r="M23" s="11"/>
      <c r="N23" s="82"/>
      <c r="O23" s="11"/>
      <c r="P23" s="11"/>
      <c r="Q23" s="12"/>
      <c r="R23" s="11"/>
      <c r="S23" s="11"/>
      <c r="T23" s="82"/>
      <c r="U23" s="11"/>
      <c r="V23" s="11"/>
      <c r="W23" s="12"/>
      <c r="X23" s="11"/>
      <c r="Y23" s="11"/>
      <c r="Z23" s="82"/>
      <c r="AA23" s="11" t="s">
        <v>65</v>
      </c>
      <c r="AB23" s="11" t="s">
        <v>47</v>
      </c>
      <c r="AC23" s="43" t="s">
        <v>62</v>
      </c>
    </row>
    <row r="24" spans="1:32" s="16" customFormat="1" ht="45" customHeight="1">
      <c r="A24" s="83" t="s">
        <v>11</v>
      </c>
      <c r="B24" s="82"/>
      <c r="C24" s="11"/>
      <c r="D24" s="11"/>
      <c r="E24" s="12"/>
      <c r="F24" s="11"/>
      <c r="G24" s="11"/>
      <c r="H24" s="82"/>
      <c r="I24" s="11"/>
      <c r="J24" s="11"/>
      <c r="K24" s="12"/>
      <c r="L24" s="11"/>
      <c r="M24" s="11"/>
      <c r="N24" s="82"/>
      <c r="O24" s="11"/>
      <c r="P24" s="11"/>
      <c r="Q24" s="12"/>
      <c r="R24" s="11"/>
      <c r="S24" s="11"/>
      <c r="T24" s="82"/>
      <c r="U24" s="11"/>
      <c r="V24" s="11"/>
      <c r="W24" s="19"/>
      <c r="X24" s="11"/>
      <c r="Y24" s="11"/>
      <c r="Z24" s="82" t="s">
        <v>66</v>
      </c>
      <c r="AA24" s="49" t="s">
        <v>82</v>
      </c>
      <c r="AB24" s="18" t="s">
        <v>68</v>
      </c>
      <c r="AC24" s="43" t="s">
        <v>62</v>
      </c>
    </row>
    <row r="25" spans="1:32" s="16" customFormat="1" ht="45" customHeight="1">
      <c r="A25" s="82"/>
      <c r="B25" s="82"/>
      <c r="C25" s="11"/>
      <c r="D25" s="11"/>
      <c r="E25" s="12"/>
      <c r="F25" s="11"/>
      <c r="G25" s="11"/>
      <c r="H25" s="82"/>
      <c r="I25" s="11"/>
      <c r="J25" s="11"/>
      <c r="K25" s="12"/>
      <c r="L25" s="11"/>
      <c r="M25" s="11"/>
      <c r="N25" s="82"/>
      <c r="O25" s="11"/>
      <c r="P25" s="11"/>
      <c r="Q25" s="12"/>
      <c r="R25" s="11"/>
      <c r="S25" s="11"/>
      <c r="T25" s="82"/>
      <c r="U25" s="11"/>
      <c r="V25" s="11"/>
      <c r="W25" s="12"/>
      <c r="X25" s="11"/>
      <c r="Y25" s="11"/>
      <c r="Z25" s="82"/>
      <c r="AA25" s="18" t="s">
        <v>43</v>
      </c>
      <c r="AB25" s="18" t="s">
        <v>69</v>
      </c>
      <c r="AC25" s="43" t="s">
        <v>62</v>
      </c>
    </row>
    <row r="26" spans="1:32" s="16" customFormat="1" ht="45" customHeight="1">
      <c r="A26" s="82"/>
      <c r="B26" s="82"/>
      <c r="C26" s="11"/>
      <c r="D26" s="11"/>
      <c r="E26" s="12"/>
      <c r="F26" s="11"/>
      <c r="G26" s="11"/>
      <c r="H26" s="82"/>
      <c r="I26" s="11"/>
      <c r="J26" s="11"/>
      <c r="K26" s="12"/>
      <c r="L26" s="11"/>
      <c r="M26" s="11"/>
      <c r="N26" s="82"/>
      <c r="O26" s="11"/>
      <c r="P26" s="11"/>
      <c r="Q26" s="12"/>
      <c r="R26" s="11"/>
      <c r="S26" s="11"/>
      <c r="T26" s="82"/>
      <c r="U26" s="11"/>
      <c r="V26" s="11"/>
      <c r="W26" s="12"/>
      <c r="X26" s="11"/>
      <c r="Y26" s="11"/>
      <c r="Z26" s="82"/>
      <c r="AA26" s="18" t="s">
        <v>44</v>
      </c>
      <c r="AB26" s="18" t="s">
        <v>70</v>
      </c>
      <c r="AC26" s="43" t="s">
        <v>62</v>
      </c>
    </row>
    <row r="27" spans="1:32" s="16" customFormat="1" ht="45" customHeight="1">
      <c r="A27" s="82"/>
      <c r="B27" s="82"/>
      <c r="C27" s="11"/>
      <c r="D27" s="11"/>
      <c r="E27" s="12"/>
      <c r="F27" s="11"/>
      <c r="G27" s="11"/>
      <c r="H27" s="82"/>
      <c r="I27" s="11"/>
      <c r="J27" s="11"/>
      <c r="K27" s="12"/>
      <c r="L27" s="11"/>
      <c r="M27" s="11"/>
      <c r="N27" s="82"/>
      <c r="O27" s="11"/>
      <c r="P27" s="11"/>
      <c r="Q27" s="12"/>
      <c r="R27" s="11"/>
      <c r="S27" s="11"/>
      <c r="T27" s="82"/>
      <c r="U27" s="11"/>
      <c r="V27" s="11"/>
      <c r="W27" s="12"/>
      <c r="X27" s="11"/>
      <c r="Y27" s="11"/>
      <c r="Z27" s="82"/>
      <c r="AA27" s="18" t="s">
        <v>45</v>
      </c>
      <c r="AB27" s="18" t="s">
        <v>71</v>
      </c>
      <c r="AC27" s="43" t="s">
        <v>62</v>
      </c>
    </row>
    <row r="28" spans="1:32" s="16" customFormat="1" ht="45" customHeight="1">
      <c r="A28" s="82"/>
      <c r="B28" s="82"/>
      <c r="C28" s="11"/>
      <c r="D28" s="11"/>
      <c r="E28" s="12"/>
      <c r="F28" s="11"/>
      <c r="G28" s="11"/>
      <c r="H28" s="82"/>
      <c r="I28" s="11"/>
      <c r="J28" s="11"/>
      <c r="K28" s="12"/>
      <c r="L28" s="11"/>
      <c r="M28" s="11"/>
      <c r="N28" s="82"/>
      <c r="O28" s="11"/>
      <c r="P28" s="11"/>
      <c r="Q28" s="12"/>
      <c r="R28" s="11"/>
      <c r="S28" s="11"/>
      <c r="T28" s="82"/>
      <c r="U28" s="11"/>
      <c r="V28" s="11"/>
      <c r="W28" s="12"/>
      <c r="X28" s="11"/>
      <c r="Y28" s="11"/>
      <c r="Z28" s="82"/>
      <c r="AA28" s="18" t="s">
        <v>83</v>
      </c>
      <c r="AB28" s="18" t="s">
        <v>70</v>
      </c>
      <c r="AC28" s="43" t="s">
        <v>62</v>
      </c>
    </row>
    <row r="29" spans="1:32" s="16" customFormat="1" ht="45" customHeight="1">
      <c r="A29" s="82"/>
      <c r="B29" s="82"/>
      <c r="C29" s="11"/>
      <c r="D29" s="11"/>
      <c r="E29" s="12"/>
      <c r="F29" s="11"/>
      <c r="G29" s="11"/>
      <c r="H29" s="82"/>
      <c r="I29" s="11"/>
      <c r="J29" s="11"/>
      <c r="K29" s="12"/>
      <c r="L29" s="11"/>
      <c r="M29" s="11"/>
      <c r="N29" s="82"/>
      <c r="O29" s="11"/>
      <c r="P29" s="11"/>
      <c r="Q29" s="12"/>
      <c r="R29" s="11"/>
      <c r="S29" s="11"/>
      <c r="T29" s="82"/>
      <c r="U29" s="11"/>
      <c r="V29" s="11"/>
      <c r="W29" s="12"/>
      <c r="X29" s="11"/>
      <c r="Y29" s="11"/>
      <c r="Z29" s="82"/>
      <c r="AA29" s="11" t="s">
        <v>58</v>
      </c>
      <c r="AB29" s="18" t="s">
        <v>72</v>
      </c>
      <c r="AC29" s="43" t="s">
        <v>62</v>
      </c>
    </row>
    <row r="30" spans="1:32" s="16" customFormat="1" ht="45" customHeight="1">
      <c r="A30" s="37" t="s">
        <v>12</v>
      </c>
      <c r="B30" s="38"/>
      <c r="C30" s="11"/>
      <c r="D30" s="11"/>
      <c r="E30" s="12"/>
      <c r="F30" s="11"/>
      <c r="G30" s="11"/>
      <c r="H30" s="38"/>
      <c r="I30" s="11"/>
      <c r="J30" s="11"/>
      <c r="K30" s="22"/>
      <c r="L30" s="11"/>
      <c r="M30" s="11"/>
      <c r="N30" s="38"/>
      <c r="O30" s="11"/>
      <c r="P30" s="11"/>
      <c r="Q30" s="12"/>
      <c r="R30" s="11"/>
      <c r="S30" s="11"/>
      <c r="T30" s="38"/>
      <c r="U30" s="11"/>
      <c r="V30" s="11"/>
      <c r="W30" s="22"/>
      <c r="X30" s="11"/>
      <c r="Y30" s="11"/>
      <c r="Z30" s="41"/>
      <c r="AA30" s="11"/>
      <c r="AB30" s="11"/>
      <c r="AC30" s="12"/>
    </row>
    <row r="31" spans="1:32" s="16" customFormat="1" ht="45" customHeight="1">
      <c r="A31" s="23"/>
      <c r="B31" s="24"/>
      <c r="C31" s="25" t="s">
        <v>13</v>
      </c>
      <c r="D31" s="86" t="s">
        <v>14</v>
      </c>
      <c r="E31" s="86"/>
      <c r="F31" s="14"/>
      <c r="G31" s="14"/>
      <c r="H31" s="24"/>
      <c r="I31" s="25" t="s">
        <v>13</v>
      </c>
      <c r="J31" s="86"/>
      <c r="K31" s="86"/>
      <c r="L31" s="14"/>
      <c r="M31" s="14"/>
      <c r="N31" s="24"/>
      <c r="O31" s="25" t="s">
        <v>13</v>
      </c>
      <c r="P31" s="86"/>
      <c r="Q31" s="86"/>
      <c r="R31" s="14"/>
      <c r="S31" s="14"/>
      <c r="T31" s="24"/>
      <c r="U31" s="25" t="s">
        <v>13</v>
      </c>
      <c r="V31" s="86"/>
      <c r="W31" s="86"/>
      <c r="X31" s="14"/>
      <c r="Y31" s="14"/>
      <c r="Z31" s="24"/>
      <c r="AA31" s="25" t="s">
        <v>59</v>
      </c>
      <c r="AB31" s="86" t="s">
        <v>60</v>
      </c>
      <c r="AC31" s="86"/>
    </row>
    <row r="32" spans="1:32" s="27" customFormat="1" ht="43.35" customHeight="1">
      <c r="A32" s="97" t="s">
        <v>15</v>
      </c>
      <c r="B32" s="98"/>
      <c r="C32" s="89">
        <f>SUM(G5:G30)</f>
        <v>0</v>
      </c>
      <c r="D32" s="90"/>
      <c r="E32" s="90"/>
      <c r="F32" s="90"/>
      <c r="G32" s="91"/>
      <c r="H32" s="26"/>
      <c r="I32" s="89">
        <f>SUM(M5:M30)</f>
        <v>0</v>
      </c>
      <c r="J32" s="90"/>
      <c r="K32" s="90"/>
      <c r="L32" s="90"/>
      <c r="M32" s="91"/>
      <c r="N32" s="26" t="s">
        <v>16</v>
      </c>
      <c r="O32" s="89">
        <f>SUM(S5:S30)</f>
        <v>0</v>
      </c>
      <c r="P32" s="90"/>
      <c r="Q32" s="90"/>
      <c r="R32" s="90"/>
      <c r="S32" s="91"/>
      <c r="T32" s="26" t="s">
        <v>16</v>
      </c>
      <c r="U32" s="89">
        <f>SUM(Y5:Y30)</f>
        <v>0</v>
      </c>
      <c r="V32" s="90"/>
      <c r="W32" s="90"/>
      <c r="X32" s="90"/>
      <c r="Y32" s="91"/>
      <c r="Z32" s="26" t="s">
        <v>16</v>
      </c>
      <c r="AA32" s="89" t="e">
        <f>SUM(#REF!)</f>
        <v>#REF!</v>
      </c>
      <c r="AB32" s="90"/>
      <c r="AC32" s="90"/>
      <c r="AD32" s="92" t="e">
        <f>AA32+U32+O32+I32+C32</f>
        <v>#REF!</v>
      </c>
      <c r="AE32" s="93"/>
      <c r="AF32" s="93"/>
    </row>
    <row r="33" spans="1:32" s="32" customFormat="1" ht="25.35" customHeight="1">
      <c r="A33" s="101" t="s">
        <v>17</v>
      </c>
      <c r="B33" s="102"/>
      <c r="C33" s="87" t="s">
        <v>18</v>
      </c>
      <c r="D33" s="88"/>
      <c r="E33" s="28"/>
      <c r="F33" s="29"/>
      <c r="G33" s="29"/>
      <c r="H33" s="94"/>
      <c r="I33" s="87" t="s">
        <v>18</v>
      </c>
      <c r="J33" s="88"/>
      <c r="K33" s="28"/>
      <c r="L33" s="29"/>
      <c r="M33" s="29"/>
      <c r="N33" s="94"/>
      <c r="O33" s="87" t="s">
        <v>18</v>
      </c>
      <c r="P33" s="88"/>
      <c r="Q33" s="30"/>
      <c r="R33" s="31"/>
      <c r="S33" s="31"/>
      <c r="T33" s="94"/>
      <c r="U33" s="87" t="s">
        <v>18</v>
      </c>
      <c r="V33" s="88"/>
      <c r="W33" s="30"/>
      <c r="X33" s="31"/>
      <c r="Y33" s="31"/>
      <c r="Z33" s="94"/>
      <c r="AA33" s="87" t="s">
        <v>18</v>
      </c>
      <c r="AB33" s="88"/>
      <c r="AC33" s="30">
        <v>6</v>
      </c>
      <c r="AD33" s="107" t="e">
        <f>AD32/5/1737</f>
        <v>#REF!</v>
      </c>
      <c r="AE33" s="108"/>
      <c r="AF33" s="108"/>
    </row>
    <row r="34" spans="1:32" s="32" customFormat="1" ht="25.35" customHeight="1">
      <c r="A34" s="103"/>
      <c r="B34" s="104"/>
      <c r="C34" s="87" t="s">
        <v>19</v>
      </c>
      <c r="D34" s="88"/>
      <c r="E34" s="28"/>
      <c r="F34" s="29"/>
      <c r="G34" s="29"/>
      <c r="H34" s="95"/>
      <c r="I34" s="87" t="s">
        <v>19</v>
      </c>
      <c r="J34" s="88"/>
      <c r="K34" s="28"/>
      <c r="L34" s="29"/>
      <c r="M34" s="29"/>
      <c r="N34" s="95"/>
      <c r="O34" s="87" t="s">
        <v>19</v>
      </c>
      <c r="P34" s="88"/>
      <c r="Q34" s="30"/>
      <c r="R34" s="31"/>
      <c r="S34" s="31"/>
      <c r="T34" s="95"/>
      <c r="U34" s="87" t="s">
        <v>19</v>
      </c>
      <c r="V34" s="88"/>
      <c r="W34" s="30"/>
      <c r="X34" s="31"/>
      <c r="Y34" s="31"/>
      <c r="Z34" s="95"/>
      <c r="AA34" s="87" t="s">
        <v>19</v>
      </c>
      <c r="AB34" s="88"/>
      <c r="AC34" s="30">
        <v>2.2999999999999998</v>
      </c>
      <c r="AD34" s="107"/>
      <c r="AE34" s="108"/>
      <c r="AF34" s="108"/>
    </row>
    <row r="35" spans="1:32" s="32" customFormat="1" ht="25.35" customHeight="1">
      <c r="A35" s="103"/>
      <c r="B35" s="104"/>
      <c r="C35" s="87" t="s">
        <v>20</v>
      </c>
      <c r="D35" s="88"/>
      <c r="E35" s="28"/>
      <c r="F35" s="29"/>
      <c r="G35" s="29"/>
      <c r="H35" s="95"/>
      <c r="I35" s="87" t="s">
        <v>20</v>
      </c>
      <c r="J35" s="88"/>
      <c r="K35" s="28"/>
      <c r="L35" s="29"/>
      <c r="M35" s="29"/>
      <c r="N35" s="95"/>
      <c r="O35" s="87" t="s">
        <v>20</v>
      </c>
      <c r="P35" s="88"/>
      <c r="Q35" s="30"/>
      <c r="R35" s="31"/>
      <c r="S35" s="31"/>
      <c r="T35" s="95"/>
      <c r="U35" s="87" t="s">
        <v>20</v>
      </c>
      <c r="V35" s="88"/>
      <c r="W35" s="30"/>
      <c r="X35" s="31"/>
      <c r="Y35" s="31"/>
      <c r="Z35" s="95"/>
      <c r="AA35" s="87" t="s">
        <v>20</v>
      </c>
      <c r="AB35" s="88"/>
      <c r="AC35" s="30">
        <v>1.7</v>
      </c>
    </row>
    <row r="36" spans="1:32" s="32" customFormat="1" ht="25.35" customHeight="1">
      <c r="A36" s="103"/>
      <c r="B36" s="104"/>
      <c r="C36" s="87" t="s">
        <v>21</v>
      </c>
      <c r="D36" s="88"/>
      <c r="E36" s="28"/>
      <c r="F36" s="29"/>
      <c r="G36" s="29"/>
      <c r="H36" s="95"/>
      <c r="I36" s="87" t="s">
        <v>21</v>
      </c>
      <c r="J36" s="88"/>
      <c r="K36" s="28"/>
      <c r="L36" s="29"/>
      <c r="M36" s="29"/>
      <c r="N36" s="95"/>
      <c r="O36" s="87" t="s">
        <v>21</v>
      </c>
      <c r="P36" s="88"/>
      <c r="Q36" s="30"/>
      <c r="R36" s="31"/>
      <c r="S36" s="31"/>
      <c r="T36" s="95"/>
      <c r="U36" s="87" t="s">
        <v>21</v>
      </c>
      <c r="V36" s="88"/>
      <c r="W36" s="30"/>
      <c r="X36" s="31"/>
      <c r="Y36" s="31"/>
      <c r="Z36" s="95"/>
      <c r="AA36" s="87" t="s">
        <v>21</v>
      </c>
      <c r="AB36" s="88"/>
      <c r="AC36" s="30"/>
    </row>
    <row r="37" spans="1:32" s="32" customFormat="1" ht="25.35" customHeight="1">
      <c r="A37" s="103"/>
      <c r="B37" s="104"/>
      <c r="C37" s="87" t="s">
        <v>22</v>
      </c>
      <c r="D37" s="88"/>
      <c r="E37" s="28"/>
      <c r="F37" s="29"/>
      <c r="G37" s="29"/>
      <c r="H37" s="95"/>
      <c r="I37" s="87" t="s">
        <v>22</v>
      </c>
      <c r="J37" s="88"/>
      <c r="K37" s="30"/>
      <c r="L37" s="29"/>
      <c r="M37" s="29"/>
      <c r="N37" s="95"/>
      <c r="O37" s="87" t="s">
        <v>22</v>
      </c>
      <c r="P37" s="88"/>
      <c r="Q37" s="30"/>
      <c r="R37" s="31"/>
      <c r="S37" s="31"/>
      <c r="T37" s="95"/>
      <c r="U37" s="87" t="s">
        <v>22</v>
      </c>
      <c r="V37" s="88"/>
      <c r="W37" s="30"/>
      <c r="X37" s="31"/>
      <c r="Y37" s="31"/>
      <c r="Z37" s="95"/>
      <c r="AA37" s="87" t="s">
        <v>22</v>
      </c>
      <c r="AB37" s="88"/>
      <c r="AC37" s="30">
        <v>2.5</v>
      </c>
    </row>
    <row r="38" spans="1:32" s="32" customFormat="1" ht="30" customHeight="1">
      <c r="A38" s="105"/>
      <c r="B38" s="106"/>
      <c r="C38" s="87" t="s">
        <v>23</v>
      </c>
      <c r="D38" s="88"/>
      <c r="E38" s="33">
        <f>E33*70+E34*75+E35*25+E36*60+E37*45</f>
        <v>0</v>
      </c>
      <c r="F38" s="29"/>
      <c r="G38" s="29"/>
      <c r="H38" s="96"/>
      <c r="I38" s="87" t="s">
        <v>23</v>
      </c>
      <c r="J38" s="88"/>
      <c r="K38" s="33">
        <f>K33*70+K34*75+K35*25+K36*60+K37*45</f>
        <v>0</v>
      </c>
      <c r="L38" s="29"/>
      <c r="M38" s="29"/>
      <c r="N38" s="96"/>
      <c r="O38" s="87" t="s">
        <v>23</v>
      </c>
      <c r="P38" s="88"/>
      <c r="Q38" s="33">
        <f>Q33*70+Q34*75+Q35*25+Q36*150+Q37*45</f>
        <v>0</v>
      </c>
      <c r="R38" s="29"/>
      <c r="S38" s="29"/>
      <c r="T38" s="96"/>
      <c r="U38" s="87" t="s">
        <v>23</v>
      </c>
      <c r="V38" s="88"/>
      <c r="W38" s="33">
        <f>W33*70+W34*75+W35*25+W36*60+W37*45</f>
        <v>0</v>
      </c>
      <c r="X38" s="29"/>
      <c r="Y38" s="29"/>
      <c r="Z38" s="96"/>
      <c r="AA38" s="87" t="s">
        <v>23</v>
      </c>
      <c r="AB38" s="88"/>
      <c r="AC38" s="33">
        <f>AC33*70+AC34*75+AC35*25+AC36*60+AC37*45+70</f>
        <v>817.5</v>
      </c>
    </row>
    <row r="39" spans="1:32" s="32" customFormat="1" ht="47.25" customHeight="1">
      <c r="A39" s="99" t="s">
        <v>24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</row>
    <row r="40" spans="1:32" s="34" customFormat="1" ht="30" customHeight="1">
      <c r="A40" s="100" t="s">
        <v>218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</row>
    <row r="41" spans="1:32" ht="30" customHeight="1">
      <c r="S41" s="3"/>
    </row>
    <row r="42" spans="1:32" ht="30" customHeight="1"/>
    <row r="43" spans="1:32" ht="30" customHeight="1"/>
    <row r="44" spans="1:32" ht="30" customHeight="1"/>
    <row r="45" spans="1:32" ht="30" customHeight="1"/>
  </sheetData>
  <mergeCells count="98">
    <mergeCell ref="A39:AC39"/>
    <mergeCell ref="A40:AC40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  <mergeCell ref="A33:B38"/>
    <mergeCell ref="U36:V36"/>
    <mergeCell ref="AA36:AB36"/>
    <mergeCell ref="Z33:Z38"/>
    <mergeCell ref="AA33:AB33"/>
    <mergeCell ref="C35:D35"/>
    <mergeCell ref="I35:J35"/>
    <mergeCell ref="C34:D34"/>
    <mergeCell ref="I34:J34"/>
    <mergeCell ref="O34:P34"/>
    <mergeCell ref="U34:V34"/>
    <mergeCell ref="C33:D33"/>
    <mergeCell ref="H33:H38"/>
    <mergeCell ref="I33:J33"/>
    <mergeCell ref="N33:N38"/>
    <mergeCell ref="C36:D36"/>
    <mergeCell ref="I36:J36"/>
    <mergeCell ref="A32:B32"/>
    <mergeCell ref="C32:G32"/>
    <mergeCell ref="I32:M32"/>
    <mergeCell ref="O32:S32"/>
    <mergeCell ref="U32:Y32"/>
    <mergeCell ref="AD33:AF34"/>
    <mergeCell ref="D31:E31"/>
    <mergeCell ref="J31:K31"/>
    <mergeCell ref="P31:Q31"/>
    <mergeCell ref="V31:W31"/>
    <mergeCell ref="AB31:AC31"/>
    <mergeCell ref="AA34:AB34"/>
    <mergeCell ref="AA32:AC32"/>
    <mergeCell ref="AD32:AF32"/>
    <mergeCell ref="O33:P33"/>
    <mergeCell ref="T33:T38"/>
    <mergeCell ref="U33:V33"/>
    <mergeCell ref="O35:P35"/>
    <mergeCell ref="U35:V35"/>
    <mergeCell ref="AA35:AB35"/>
    <mergeCell ref="O36:P36"/>
    <mergeCell ref="Z24:Z29"/>
    <mergeCell ref="A22:A23"/>
    <mergeCell ref="B22:B23"/>
    <mergeCell ref="H22:H23"/>
    <mergeCell ref="N22:N23"/>
    <mergeCell ref="T22:T23"/>
    <mergeCell ref="Z22:Z23"/>
    <mergeCell ref="A24:A29"/>
    <mergeCell ref="B24:B29"/>
    <mergeCell ref="H24:H29"/>
    <mergeCell ref="N24:N29"/>
    <mergeCell ref="T24:T29"/>
    <mergeCell ref="Z15:Z21"/>
    <mergeCell ref="A7:A14"/>
    <mergeCell ref="B7:B14"/>
    <mergeCell ref="H7:H14"/>
    <mergeCell ref="N7:N14"/>
    <mergeCell ref="T7:T14"/>
    <mergeCell ref="Z7:Z14"/>
    <mergeCell ref="A15:A21"/>
    <mergeCell ref="B15:B21"/>
    <mergeCell ref="H15:H21"/>
    <mergeCell ref="N15:N21"/>
    <mergeCell ref="T15:T21"/>
    <mergeCell ref="AA5:AA6"/>
    <mergeCell ref="A4:B4"/>
    <mergeCell ref="A5:A6"/>
    <mergeCell ref="B5:B6"/>
    <mergeCell ref="C5:C6"/>
    <mergeCell ref="H5:H6"/>
    <mergeCell ref="I5:I6"/>
    <mergeCell ref="N5:N6"/>
    <mergeCell ref="O5:O6"/>
    <mergeCell ref="T5:T6"/>
    <mergeCell ref="U5:U6"/>
    <mergeCell ref="Z5:Z6"/>
    <mergeCell ref="AA3:AC3"/>
    <mergeCell ref="A1:AC1"/>
    <mergeCell ref="B2:G2"/>
    <mergeCell ref="H2:M2"/>
    <mergeCell ref="N2:S2"/>
    <mergeCell ref="T2:Y2"/>
    <mergeCell ref="Z2:AC2"/>
    <mergeCell ref="A3:B3"/>
    <mergeCell ref="C3:E3"/>
    <mergeCell ref="I3:K3"/>
    <mergeCell ref="O3:Q3"/>
    <mergeCell ref="U3:W3"/>
  </mergeCells>
  <phoneticPr fontId="4" type="noConversion"/>
  <printOptions horizontalCentered="1" verticalCentered="1"/>
  <pageMargins left="0" right="0" top="0" bottom="0" header="0.23622047244094491" footer="0"/>
  <pageSetup paperSize="9" scale="3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40" zoomScaleNormal="40" zoomScaleSheetLayoutView="50" workbookViewId="0">
      <selection activeCell="J14" sqref="J14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50.5" style="3" customWidth="1"/>
    <col min="4" max="4" width="15.25" style="3" customWidth="1"/>
    <col min="5" max="5" width="15.625" style="3" customWidth="1"/>
    <col min="6" max="6" width="12.125" style="3" customWidth="1"/>
    <col min="7" max="7" width="16.25" style="3" customWidth="1"/>
    <col min="8" max="8" width="8.625" style="3" customWidth="1"/>
    <col min="9" max="9" width="54.625" style="3" customWidth="1"/>
    <col min="10" max="10" width="16.625" style="3" customWidth="1"/>
    <col min="11" max="11" width="14.625" style="3" customWidth="1"/>
    <col min="12" max="12" width="12.625" style="3" customWidth="1"/>
    <col min="13" max="13" width="15.25" style="3" customWidth="1"/>
    <col min="14" max="14" width="8.625" style="3" customWidth="1"/>
    <col min="15" max="15" width="52.625" style="3" customWidth="1"/>
    <col min="16" max="16" width="18" style="3" customWidth="1"/>
    <col min="17" max="17" width="13.625" style="35" customWidth="1"/>
    <col min="18" max="18" width="9.25" style="3" customWidth="1"/>
    <col min="19" max="19" width="11.625" style="36" customWidth="1"/>
    <col min="20" max="20" width="8.625" style="3" customWidth="1"/>
    <col min="21" max="21" width="51" style="3" customWidth="1"/>
    <col min="22" max="22" width="15.25" style="3" customWidth="1"/>
    <col min="23" max="23" width="16.25" style="35" customWidth="1"/>
    <col min="24" max="24" width="10.25" style="3" customWidth="1"/>
    <col min="25" max="25" width="12.5" style="3" customWidth="1"/>
    <col min="26" max="26" width="8.625" style="3" customWidth="1"/>
    <col min="27" max="27" width="55.5" style="3" customWidth="1"/>
    <col min="28" max="28" width="16.5" style="3" customWidth="1"/>
    <col min="29" max="29" width="15.5" style="35" customWidth="1"/>
    <col min="30" max="30" width="12.875" style="3" customWidth="1"/>
    <col min="31" max="31" width="12.625" style="3" customWidth="1"/>
    <col min="32" max="16384" width="8.875" style="3"/>
  </cols>
  <sheetData>
    <row r="1" spans="1:32" s="1" customFormat="1" ht="83.25" customHeight="1">
      <c r="A1" s="58" t="s">
        <v>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2" ht="54.95" customHeight="1">
      <c r="A2" s="2" t="s">
        <v>0</v>
      </c>
      <c r="B2" s="59">
        <v>44473</v>
      </c>
      <c r="C2" s="60"/>
      <c r="D2" s="60"/>
      <c r="E2" s="60"/>
      <c r="F2" s="60"/>
      <c r="G2" s="61"/>
      <c r="H2" s="62">
        <f>B2+1</f>
        <v>44474</v>
      </c>
      <c r="I2" s="63"/>
      <c r="J2" s="63"/>
      <c r="K2" s="63"/>
      <c r="L2" s="63"/>
      <c r="M2" s="64"/>
      <c r="N2" s="65">
        <f>H2+1</f>
        <v>44475</v>
      </c>
      <c r="O2" s="66"/>
      <c r="P2" s="66"/>
      <c r="Q2" s="66"/>
      <c r="R2" s="66"/>
      <c r="S2" s="67"/>
      <c r="T2" s="68">
        <f>N2+1</f>
        <v>44476</v>
      </c>
      <c r="U2" s="69"/>
      <c r="V2" s="69"/>
      <c r="W2" s="69"/>
      <c r="X2" s="69"/>
      <c r="Y2" s="70"/>
      <c r="Z2" s="71">
        <f>T2+1</f>
        <v>44477</v>
      </c>
      <c r="AA2" s="72"/>
      <c r="AB2" s="72"/>
      <c r="AC2" s="72"/>
      <c r="AD2" s="72"/>
      <c r="AE2" s="73"/>
    </row>
    <row r="3" spans="1:32" ht="36.6" customHeight="1">
      <c r="A3" s="74" t="s">
        <v>1</v>
      </c>
      <c r="B3" s="75"/>
      <c r="C3" s="55">
        <v>1701</v>
      </c>
      <c r="D3" s="56"/>
      <c r="E3" s="57"/>
      <c r="F3" s="4"/>
      <c r="G3" s="4"/>
      <c r="H3" s="5"/>
      <c r="I3" s="55">
        <f>C3</f>
        <v>1701</v>
      </c>
      <c r="J3" s="56"/>
      <c r="K3" s="57"/>
      <c r="L3" s="4"/>
      <c r="M3" s="4"/>
      <c r="N3" s="5"/>
      <c r="O3" s="55">
        <f>I3</f>
        <v>1701</v>
      </c>
      <c r="P3" s="56"/>
      <c r="Q3" s="57"/>
      <c r="R3" s="4"/>
      <c r="S3" s="4"/>
      <c r="T3" s="5"/>
      <c r="U3" s="55">
        <f>O3</f>
        <v>1701</v>
      </c>
      <c r="V3" s="56"/>
      <c r="W3" s="57"/>
      <c r="X3" s="4"/>
      <c r="Y3" s="4"/>
      <c r="Z3" s="5"/>
      <c r="AA3" s="55">
        <f>U3</f>
        <v>1701</v>
      </c>
      <c r="AB3" s="56"/>
      <c r="AC3" s="57"/>
      <c r="AD3" s="4"/>
      <c r="AE3" s="4"/>
    </row>
    <row r="4" spans="1:32" ht="32.1" customHeight="1">
      <c r="A4" s="77"/>
      <c r="B4" s="78"/>
      <c r="C4" s="6" t="s">
        <v>2</v>
      </c>
      <c r="D4" s="6" t="s">
        <v>3</v>
      </c>
      <c r="E4" s="7" t="s">
        <v>4</v>
      </c>
      <c r="F4" s="8" t="s">
        <v>5</v>
      </c>
      <c r="G4" s="8" t="s">
        <v>6</v>
      </c>
      <c r="H4" s="5"/>
      <c r="I4" s="6" t="s">
        <v>2</v>
      </c>
      <c r="J4" s="6" t="s">
        <v>3</v>
      </c>
      <c r="K4" s="7" t="s">
        <v>4</v>
      </c>
      <c r="L4" s="8" t="s">
        <v>5</v>
      </c>
      <c r="M4" s="8" t="s">
        <v>6</v>
      </c>
      <c r="N4" s="5"/>
      <c r="O4" s="6" t="s">
        <v>2</v>
      </c>
      <c r="P4" s="6" t="s">
        <v>3</v>
      </c>
      <c r="Q4" s="7" t="s">
        <v>4</v>
      </c>
      <c r="R4" s="8" t="s">
        <v>5</v>
      </c>
      <c r="S4" s="8" t="s">
        <v>6</v>
      </c>
      <c r="T4" s="5"/>
      <c r="U4" s="6" t="s">
        <v>2</v>
      </c>
      <c r="V4" s="6" t="s">
        <v>3</v>
      </c>
      <c r="W4" s="7" t="s">
        <v>4</v>
      </c>
      <c r="X4" s="8" t="s">
        <v>5</v>
      </c>
      <c r="Y4" s="8" t="s">
        <v>6</v>
      </c>
      <c r="Z4" s="5"/>
      <c r="AA4" s="6" t="s">
        <v>2</v>
      </c>
      <c r="AB4" s="6" t="s">
        <v>3</v>
      </c>
      <c r="AC4" s="7" t="s">
        <v>4</v>
      </c>
      <c r="AD4" s="8" t="s">
        <v>5</v>
      </c>
      <c r="AE4" s="8" t="s">
        <v>6</v>
      </c>
    </row>
    <row r="5" spans="1:32" s="13" customFormat="1" ht="36" customHeight="1">
      <c r="A5" s="79" t="s">
        <v>7</v>
      </c>
      <c r="B5" s="80"/>
      <c r="C5" s="76" t="s">
        <v>169</v>
      </c>
      <c r="D5" s="111"/>
      <c r="E5" s="111"/>
      <c r="F5" s="113"/>
      <c r="G5" s="111"/>
      <c r="H5" s="80" t="s">
        <v>86</v>
      </c>
      <c r="I5" s="76" t="s">
        <v>87</v>
      </c>
      <c r="J5" s="111"/>
      <c r="K5" s="111" t="s">
        <v>88</v>
      </c>
      <c r="L5" s="113"/>
      <c r="M5" s="111"/>
      <c r="N5" s="80"/>
      <c r="O5" s="76" t="s">
        <v>169</v>
      </c>
      <c r="P5" s="111"/>
      <c r="Q5" s="111"/>
      <c r="R5" s="113"/>
      <c r="S5" s="111"/>
      <c r="T5" s="81"/>
      <c r="U5" s="76" t="s">
        <v>170</v>
      </c>
      <c r="V5" s="111"/>
      <c r="W5" s="111"/>
      <c r="X5" s="113"/>
      <c r="Y5" s="111"/>
      <c r="Z5" s="80"/>
      <c r="AA5" s="76" t="s">
        <v>169</v>
      </c>
      <c r="AB5" s="111"/>
      <c r="AC5" s="111"/>
      <c r="AD5" s="113"/>
      <c r="AE5" s="111"/>
    </row>
    <row r="6" spans="1:32" s="13" customFormat="1" ht="36" customHeight="1">
      <c r="A6" s="79"/>
      <c r="B6" s="80"/>
      <c r="C6" s="76"/>
      <c r="D6" s="112"/>
      <c r="E6" s="112"/>
      <c r="F6" s="114"/>
      <c r="G6" s="112"/>
      <c r="H6" s="80"/>
      <c r="I6" s="76"/>
      <c r="J6" s="112"/>
      <c r="K6" s="112"/>
      <c r="L6" s="114"/>
      <c r="M6" s="112"/>
      <c r="N6" s="80"/>
      <c r="O6" s="76"/>
      <c r="P6" s="112"/>
      <c r="Q6" s="112"/>
      <c r="R6" s="114"/>
      <c r="S6" s="112"/>
      <c r="T6" s="81"/>
      <c r="U6" s="76"/>
      <c r="V6" s="112"/>
      <c r="W6" s="112"/>
      <c r="X6" s="114"/>
      <c r="Y6" s="112"/>
      <c r="Z6" s="80"/>
      <c r="AA6" s="76"/>
      <c r="AB6" s="112"/>
      <c r="AC6" s="112"/>
      <c r="AD6" s="114"/>
      <c r="AE6" s="112"/>
    </row>
    <row r="7" spans="1:32" s="16" customFormat="1" ht="40.15" customHeight="1">
      <c r="A7" s="109" t="s">
        <v>8</v>
      </c>
      <c r="B7" s="115" t="s">
        <v>172</v>
      </c>
      <c r="C7" s="50" t="s">
        <v>171</v>
      </c>
      <c r="D7" s="50"/>
      <c r="E7" s="51" t="s">
        <v>177</v>
      </c>
      <c r="F7" s="14"/>
      <c r="G7" s="14"/>
      <c r="H7" s="110" t="s">
        <v>194</v>
      </c>
      <c r="I7" s="14" t="s">
        <v>89</v>
      </c>
      <c r="J7" s="14"/>
      <c r="K7" s="43" t="s">
        <v>90</v>
      </c>
      <c r="L7" s="14"/>
      <c r="M7" s="14"/>
      <c r="N7" s="110" t="s">
        <v>91</v>
      </c>
      <c r="O7" s="14" t="s">
        <v>92</v>
      </c>
      <c r="P7" s="14"/>
      <c r="Q7" s="43" t="s">
        <v>93</v>
      </c>
      <c r="R7" s="14"/>
      <c r="S7" s="14"/>
      <c r="T7" s="110" t="s">
        <v>94</v>
      </c>
      <c r="U7" s="52" t="s">
        <v>206</v>
      </c>
      <c r="V7" s="52"/>
      <c r="W7" s="53" t="s">
        <v>95</v>
      </c>
      <c r="X7" s="52"/>
      <c r="Y7" s="52"/>
      <c r="Z7" s="110" t="s">
        <v>96</v>
      </c>
      <c r="AA7" s="14" t="s">
        <v>97</v>
      </c>
      <c r="AB7" s="14"/>
      <c r="AC7" s="43" t="s">
        <v>36</v>
      </c>
      <c r="AD7" s="14"/>
      <c r="AE7" s="14"/>
      <c r="AF7" s="15"/>
    </row>
    <row r="8" spans="1:32" s="16" customFormat="1" ht="40.15" customHeight="1">
      <c r="A8" s="110"/>
      <c r="B8" s="115"/>
      <c r="C8" s="50" t="s">
        <v>173</v>
      </c>
      <c r="D8" s="50"/>
      <c r="E8" s="51" t="s">
        <v>36</v>
      </c>
      <c r="F8" s="14"/>
      <c r="G8" s="14"/>
      <c r="H8" s="110"/>
      <c r="I8" s="14" t="s">
        <v>29</v>
      </c>
      <c r="J8" s="14"/>
      <c r="K8" s="43" t="s">
        <v>98</v>
      </c>
      <c r="L8" s="14"/>
      <c r="M8" s="14"/>
      <c r="N8" s="110"/>
      <c r="O8" s="50" t="s">
        <v>201</v>
      </c>
      <c r="P8" s="14"/>
      <c r="Q8" s="43" t="s">
        <v>99</v>
      </c>
      <c r="R8" s="14"/>
      <c r="S8" s="14"/>
      <c r="T8" s="110"/>
      <c r="U8" s="14" t="s">
        <v>29</v>
      </c>
      <c r="V8" s="14"/>
      <c r="W8" s="43" t="s">
        <v>32</v>
      </c>
      <c r="X8" s="14"/>
      <c r="Y8" s="14"/>
      <c r="Z8" s="110"/>
      <c r="AA8" s="14" t="s">
        <v>100</v>
      </c>
      <c r="AB8" s="14"/>
      <c r="AC8" s="43" t="s">
        <v>101</v>
      </c>
      <c r="AD8" s="14"/>
      <c r="AE8" s="14"/>
      <c r="AF8" s="15"/>
    </row>
    <row r="9" spans="1:32" s="16" customFormat="1" ht="40.15" customHeight="1">
      <c r="A9" s="110"/>
      <c r="B9" s="115"/>
      <c r="C9" s="50" t="s">
        <v>174</v>
      </c>
      <c r="D9" s="50"/>
      <c r="E9" s="51" t="s">
        <v>36</v>
      </c>
      <c r="F9" s="14"/>
      <c r="G9" s="14"/>
      <c r="H9" s="110"/>
      <c r="I9" s="14" t="s">
        <v>102</v>
      </c>
      <c r="J9" s="14"/>
      <c r="K9" s="43" t="s">
        <v>37</v>
      </c>
      <c r="L9" s="14"/>
      <c r="M9" s="14"/>
      <c r="N9" s="110"/>
      <c r="O9" s="14" t="s">
        <v>103</v>
      </c>
      <c r="P9" s="14"/>
      <c r="Q9" s="43" t="s">
        <v>104</v>
      </c>
      <c r="R9" s="14"/>
      <c r="S9" s="14"/>
      <c r="T9" s="110"/>
      <c r="U9" s="14" t="s">
        <v>39</v>
      </c>
      <c r="V9" s="14"/>
      <c r="W9" s="43" t="s">
        <v>105</v>
      </c>
      <c r="X9" s="14"/>
      <c r="Y9" s="14"/>
      <c r="Z9" s="110"/>
      <c r="AA9" s="14" t="s">
        <v>29</v>
      </c>
      <c r="AB9" s="14"/>
      <c r="AC9" s="43" t="s">
        <v>37</v>
      </c>
      <c r="AD9" s="14"/>
      <c r="AE9" s="14"/>
      <c r="AF9" s="15"/>
    </row>
    <row r="10" spans="1:32" s="16" customFormat="1" ht="40.15" customHeight="1">
      <c r="A10" s="110"/>
      <c r="B10" s="115"/>
      <c r="C10" s="50" t="s">
        <v>175</v>
      </c>
      <c r="D10" s="50"/>
      <c r="E10" s="51" t="s">
        <v>176</v>
      </c>
      <c r="F10" s="14"/>
      <c r="G10" s="14"/>
      <c r="H10" s="110"/>
      <c r="I10" s="14" t="s">
        <v>193</v>
      </c>
      <c r="J10" s="14"/>
      <c r="K10" s="51">
        <v>1740</v>
      </c>
      <c r="L10" s="14"/>
      <c r="M10" s="14"/>
      <c r="N10" s="110"/>
      <c r="O10" s="14" t="s">
        <v>35</v>
      </c>
      <c r="P10" s="14"/>
      <c r="Q10" s="43" t="s">
        <v>36</v>
      </c>
      <c r="R10" s="14"/>
      <c r="S10" s="14"/>
      <c r="T10" s="110"/>
      <c r="U10" s="14" t="s">
        <v>102</v>
      </c>
      <c r="V10" s="14"/>
      <c r="W10" s="43" t="s">
        <v>32</v>
      </c>
      <c r="X10" s="14"/>
      <c r="Y10" s="14"/>
      <c r="Z10" s="110"/>
      <c r="AA10" s="14" t="s">
        <v>33</v>
      </c>
      <c r="AB10" s="14"/>
      <c r="AC10" s="43" t="s">
        <v>107</v>
      </c>
      <c r="AD10" s="14"/>
      <c r="AE10" s="14"/>
      <c r="AF10" s="15"/>
    </row>
    <row r="11" spans="1:32" s="16" customFormat="1" ht="40.15" customHeight="1">
      <c r="A11" s="110"/>
      <c r="B11" s="115"/>
      <c r="C11" s="50" t="s">
        <v>179</v>
      </c>
      <c r="D11" s="50"/>
      <c r="E11" s="51" t="s">
        <v>182</v>
      </c>
      <c r="F11" s="14"/>
      <c r="G11" s="14"/>
      <c r="H11" s="110"/>
      <c r="I11" s="14"/>
      <c r="J11" s="14"/>
      <c r="K11" s="43"/>
      <c r="L11" s="14"/>
      <c r="M11" s="14"/>
      <c r="N11" s="110"/>
      <c r="O11" s="14"/>
      <c r="P11" s="14"/>
      <c r="Q11" s="43"/>
      <c r="R11" s="14"/>
      <c r="S11" s="14"/>
      <c r="T11" s="110"/>
      <c r="U11" s="52" t="s">
        <v>207</v>
      </c>
      <c r="V11" s="52"/>
      <c r="W11" s="53" t="s">
        <v>109</v>
      </c>
      <c r="X11" s="52"/>
      <c r="Y11" s="52"/>
      <c r="Z11" s="110"/>
      <c r="AA11" s="14" t="s">
        <v>110</v>
      </c>
      <c r="AB11" s="14"/>
      <c r="AC11" s="43" t="s">
        <v>111</v>
      </c>
      <c r="AD11" s="14"/>
      <c r="AE11" s="14"/>
      <c r="AF11" s="15"/>
    </row>
    <row r="12" spans="1:32" s="16" customFormat="1" ht="40.15" customHeight="1">
      <c r="A12" s="110"/>
      <c r="B12" s="115"/>
      <c r="C12" s="50" t="s">
        <v>180</v>
      </c>
      <c r="D12" s="50"/>
      <c r="E12" s="51" t="s">
        <v>182</v>
      </c>
      <c r="F12" s="14"/>
      <c r="G12" s="14"/>
      <c r="H12" s="110"/>
      <c r="I12" s="14"/>
      <c r="J12" s="14"/>
      <c r="K12" s="43"/>
      <c r="L12" s="14"/>
      <c r="M12" s="14"/>
      <c r="N12" s="110"/>
      <c r="O12" s="14"/>
      <c r="P12" s="14"/>
      <c r="Q12" s="43"/>
      <c r="R12" s="14"/>
      <c r="S12" s="14"/>
      <c r="T12" s="110"/>
      <c r="U12" s="14" t="s">
        <v>112</v>
      </c>
      <c r="V12" s="14"/>
      <c r="W12" s="43" t="s">
        <v>42</v>
      </c>
      <c r="X12" s="14"/>
      <c r="Y12" s="14"/>
      <c r="Z12" s="110"/>
      <c r="AA12" s="14" t="s">
        <v>113</v>
      </c>
      <c r="AB12" s="14"/>
      <c r="AC12" s="43" t="s">
        <v>114</v>
      </c>
      <c r="AD12" s="14"/>
      <c r="AE12" s="14"/>
      <c r="AF12" s="15"/>
    </row>
    <row r="13" spans="1:32" s="16" customFormat="1" ht="40.15" customHeight="1">
      <c r="A13" s="110"/>
      <c r="B13" s="115"/>
      <c r="C13" s="50" t="s">
        <v>183</v>
      </c>
      <c r="D13" s="50"/>
      <c r="E13" s="51" t="s">
        <v>184</v>
      </c>
      <c r="F13" s="14"/>
      <c r="G13" s="14"/>
      <c r="H13" s="110"/>
      <c r="I13" s="14"/>
      <c r="J13" s="14"/>
      <c r="K13" s="43"/>
      <c r="L13" s="14"/>
      <c r="M13" s="14"/>
      <c r="N13" s="110"/>
      <c r="O13" s="14"/>
      <c r="P13" s="14"/>
      <c r="Q13" s="43"/>
      <c r="R13" s="14"/>
      <c r="S13" s="14"/>
      <c r="T13" s="110"/>
      <c r="U13" s="14" t="s">
        <v>208</v>
      </c>
      <c r="V13" s="14"/>
      <c r="W13" s="43" t="s">
        <v>115</v>
      </c>
      <c r="X13" s="14"/>
      <c r="Y13" s="14"/>
      <c r="Z13" s="110"/>
      <c r="AA13" s="14"/>
      <c r="AB13" s="14"/>
      <c r="AC13" s="43"/>
      <c r="AD13" s="14"/>
      <c r="AE13" s="14"/>
      <c r="AF13" s="15"/>
    </row>
    <row r="14" spans="1:32" s="16" customFormat="1" ht="40.15" customHeight="1">
      <c r="A14" s="110"/>
      <c r="B14" s="115"/>
      <c r="C14" s="50" t="s">
        <v>185</v>
      </c>
      <c r="D14" s="50"/>
      <c r="E14" s="51" t="s">
        <v>186</v>
      </c>
      <c r="F14" s="14"/>
      <c r="G14" s="14"/>
      <c r="H14" s="110"/>
      <c r="I14" s="14"/>
      <c r="J14" s="14"/>
      <c r="K14" s="43"/>
      <c r="L14" s="14"/>
      <c r="M14" s="14"/>
      <c r="N14" s="110"/>
      <c r="O14" s="14"/>
      <c r="P14" s="14"/>
      <c r="Q14" s="43"/>
      <c r="R14" s="14"/>
      <c r="S14" s="14"/>
      <c r="T14" s="110"/>
      <c r="U14" s="14" t="s">
        <v>116</v>
      </c>
      <c r="V14" s="14"/>
      <c r="W14" s="43" t="s">
        <v>117</v>
      </c>
      <c r="X14" s="14"/>
      <c r="Y14" s="14"/>
      <c r="Z14" s="110"/>
      <c r="AA14" s="14"/>
      <c r="AB14" s="14"/>
      <c r="AC14" s="43"/>
      <c r="AD14" s="14"/>
      <c r="AE14" s="14"/>
      <c r="AF14" s="15"/>
    </row>
    <row r="15" spans="1:32" s="16" customFormat="1" ht="40.15" customHeight="1">
      <c r="A15" s="110"/>
      <c r="B15" s="115"/>
      <c r="C15" s="50" t="s">
        <v>178</v>
      </c>
      <c r="D15" s="50"/>
      <c r="E15" s="51" t="s">
        <v>187</v>
      </c>
      <c r="F15" s="14"/>
      <c r="G15" s="14"/>
      <c r="H15" s="110"/>
      <c r="I15" s="14"/>
      <c r="J15" s="14"/>
      <c r="K15" s="43"/>
      <c r="L15" s="14"/>
      <c r="M15" s="14"/>
      <c r="N15" s="110"/>
      <c r="O15" s="14"/>
      <c r="P15" s="14"/>
      <c r="Q15" s="43"/>
      <c r="R15" s="14"/>
      <c r="S15" s="14"/>
      <c r="T15" s="110"/>
      <c r="U15" s="14" t="s">
        <v>118</v>
      </c>
      <c r="V15" s="14"/>
      <c r="W15" s="43" t="s">
        <v>119</v>
      </c>
      <c r="X15" s="14"/>
      <c r="Y15" s="14"/>
      <c r="Z15" s="110"/>
      <c r="AA15" s="14"/>
      <c r="AB15" s="14"/>
      <c r="AC15" s="43"/>
      <c r="AD15" s="14"/>
      <c r="AE15" s="14"/>
      <c r="AF15" s="15"/>
    </row>
    <row r="16" spans="1:32" s="16" customFormat="1" ht="40.15" customHeight="1">
      <c r="A16" s="110"/>
      <c r="B16" s="115"/>
      <c r="C16" s="14"/>
      <c r="D16" s="14"/>
      <c r="E16" s="43"/>
      <c r="F16" s="14"/>
      <c r="G16" s="14"/>
      <c r="H16" s="110"/>
      <c r="I16" s="14"/>
      <c r="J16" s="14"/>
      <c r="K16" s="43"/>
      <c r="L16" s="14"/>
      <c r="M16" s="14"/>
      <c r="N16" s="110"/>
      <c r="O16" s="14"/>
      <c r="P16" s="14"/>
      <c r="Q16" s="43"/>
      <c r="R16" s="14"/>
      <c r="S16" s="14"/>
      <c r="T16" s="110"/>
      <c r="U16" s="14" t="s">
        <v>120</v>
      </c>
      <c r="V16" s="14"/>
      <c r="W16" s="43" t="s">
        <v>121</v>
      </c>
      <c r="X16" s="14"/>
      <c r="Y16" s="14"/>
      <c r="Z16" s="110"/>
      <c r="AA16" s="14"/>
      <c r="AB16" s="14"/>
      <c r="AC16" s="43"/>
      <c r="AD16" s="14"/>
      <c r="AE16" s="14"/>
      <c r="AF16" s="15"/>
    </row>
    <row r="17" spans="1:32" s="16" customFormat="1" ht="40.15" customHeight="1">
      <c r="A17" s="110"/>
      <c r="B17" s="115"/>
      <c r="C17" s="14"/>
      <c r="D17" s="14"/>
      <c r="E17" s="43"/>
      <c r="F17" s="14"/>
      <c r="G17" s="14"/>
      <c r="H17" s="110"/>
      <c r="I17" s="14"/>
      <c r="J17" s="14"/>
      <c r="K17" s="43"/>
      <c r="L17" s="14"/>
      <c r="M17" s="14"/>
      <c r="N17" s="110"/>
      <c r="O17" s="14"/>
      <c r="P17" s="14"/>
      <c r="Q17" s="43"/>
      <c r="R17" s="14"/>
      <c r="S17" s="14"/>
      <c r="T17" s="110"/>
      <c r="U17" s="14" t="s">
        <v>122</v>
      </c>
      <c r="V17" s="14"/>
      <c r="W17" s="43" t="s">
        <v>123</v>
      </c>
      <c r="X17" s="14"/>
      <c r="Y17" s="14"/>
      <c r="Z17" s="110"/>
      <c r="AA17" s="14"/>
      <c r="AB17" s="14"/>
      <c r="AC17" s="43"/>
      <c r="AD17" s="14"/>
      <c r="AE17" s="14"/>
      <c r="AF17" s="15"/>
    </row>
    <row r="18" spans="1:32" s="16" customFormat="1" ht="40.15" customHeight="1">
      <c r="A18" s="109" t="s">
        <v>9</v>
      </c>
      <c r="B18" s="115" t="s">
        <v>190</v>
      </c>
      <c r="C18" s="50" t="s">
        <v>188</v>
      </c>
      <c r="D18" s="50"/>
      <c r="E18" s="51">
        <v>45</v>
      </c>
      <c r="F18" s="14"/>
      <c r="G18" s="14"/>
      <c r="H18" s="110" t="s">
        <v>124</v>
      </c>
      <c r="I18" s="50" t="s">
        <v>195</v>
      </c>
      <c r="J18" s="14"/>
      <c r="K18" s="43" t="s">
        <v>125</v>
      </c>
      <c r="L18" s="14"/>
      <c r="M18" s="14"/>
      <c r="N18" s="110" t="s">
        <v>212</v>
      </c>
      <c r="O18" s="14" t="s">
        <v>102</v>
      </c>
      <c r="P18" s="14"/>
      <c r="Q18" s="51" t="s">
        <v>215</v>
      </c>
      <c r="R18" s="14"/>
      <c r="S18" s="14"/>
      <c r="T18" s="110" t="s">
        <v>126</v>
      </c>
      <c r="U18" s="14" t="s">
        <v>89</v>
      </c>
      <c r="V18" s="14"/>
      <c r="W18" s="43" t="s">
        <v>119</v>
      </c>
      <c r="X18" s="14"/>
      <c r="Y18" s="14"/>
      <c r="Z18" s="110" t="s">
        <v>127</v>
      </c>
      <c r="AA18" s="14" t="s">
        <v>29</v>
      </c>
      <c r="AB18" s="14"/>
      <c r="AC18" s="43" t="s">
        <v>128</v>
      </c>
      <c r="AD18" s="14"/>
      <c r="AE18" s="14"/>
      <c r="AF18" s="15"/>
    </row>
    <row r="19" spans="1:32" s="16" customFormat="1" ht="40.15" customHeight="1">
      <c r="A19" s="110"/>
      <c r="B19" s="115"/>
      <c r="C19" s="50" t="s">
        <v>29</v>
      </c>
      <c r="D19" s="50"/>
      <c r="E19" s="51">
        <v>15</v>
      </c>
      <c r="F19" s="14"/>
      <c r="G19" s="14"/>
      <c r="H19" s="110"/>
      <c r="I19" s="14" t="s">
        <v>29</v>
      </c>
      <c r="J19" s="14"/>
      <c r="K19" s="51" t="s">
        <v>197</v>
      </c>
      <c r="L19" s="14"/>
      <c r="M19" s="14"/>
      <c r="N19" s="110"/>
      <c r="O19" s="14" t="s">
        <v>129</v>
      </c>
      <c r="P19" s="14"/>
      <c r="Q19" s="43" t="s">
        <v>42</v>
      </c>
      <c r="R19" s="14"/>
      <c r="S19" s="14"/>
      <c r="T19" s="110"/>
      <c r="U19" s="14" t="s">
        <v>41</v>
      </c>
      <c r="V19" s="14"/>
      <c r="W19" s="43" t="s">
        <v>36</v>
      </c>
      <c r="X19" s="14"/>
      <c r="Y19" s="14"/>
      <c r="Z19" s="110"/>
      <c r="AA19" s="14" t="s">
        <v>130</v>
      </c>
      <c r="AB19" s="14"/>
      <c r="AC19" s="43" t="s">
        <v>38</v>
      </c>
      <c r="AD19" s="14"/>
      <c r="AE19" s="14"/>
      <c r="AF19" s="15"/>
    </row>
    <row r="20" spans="1:32" s="16" customFormat="1" ht="40.15" customHeight="1">
      <c r="A20" s="110"/>
      <c r="B20" s="115"/>
      <c r="C20" s="50" t="s">
        <v>130</v>
      </c>
      <c r="D20" s="50"/>
      <c r="E20" s="51">
        <v>12</v>
      </c>
      <c r="F20" s="14"/>
      <c r="G20" s="14"/>
      <c r="H20" s="110"/>
      <c r="I20" s="14" t="s">
        <v>113</v>
      </c>
      <c r="J20" s="14"/>
      <c r="K20" s="43" t="s">
        <v>131</v>
      </c>
      <c r="L20" s="14"/>
      <c r="M20" s="14"/>
      <c r="N20" s="110"/>
      <c r="O20" s="14" t="s">
        <v>132</v>
      </c>
      <c r="P20" s="14"/>
      <c r="Q20" s="43" t="s">
        <v>133</v>
      </c>
      <c r="R20" s="14"/>
      <c r="S20" s="14"/>
      <c r="T20" s="110"/>
      <c r="U20" s="50" t="s">
        <v>205</v>
      </c>
      <c r="V20" s="14"/>
      <c r="W20" s="43" t="s">
        <v>106</v>
      </c>
      <c r="X20" s="14"/>
      <c r="Y20" s="14"/>
      <c r="Z20" s="110"/>
      <c r="AA20" s="14" t="s">
        <v>40</v>
      </c>
      <c r="AB20" s="14"/>
      <c r="AC20" s="43" t="s">
        <v>105</v>
      </c>
      <c r="AD20" s="14"/>
      <c r="AE20" s="14"/>
      <c r="AF20" s="15"/>
    </row>
    <row r="21" spans="1:32" s="16" customFormat="1" ht="40.15" customHeight="1">
      <c r="A21" s="110"/>
      <c r="B21" s="115"/>
      <c r="C21" s="50" t="s">
        <v>35</v>
      </c>
      <c r="D21" s="50"/>
      <c r="E21" s="51" t="s">
        <v>36</v>
      </c>
      <c r="F21" s="14"/>
      <c r="G21" s="14"/>
      <c r="H21" s="110"/>
      <c r="I21" s="50" t="s">
        <v>203</v>
      </c>
      <c r="J21" s="14"/>
      <c r="K21" s="43" t="s">
        <v>38</v>
      </c>
      <c r="L21" s="14"/>
      <c r="M21" s="14"/>
      <c r="N21" s="110"/>
      <c r="O21" s="54" t="s">
        <v>185</v>
      </c>
      <c r="P21" s="54"/>
      <c r="Q21" s="51" t="s">
        <v>214</v>
      </c>
      <c r="R21" s="52"/>
      <c r="S21" s="52"/>
      <c r="T21" s="110"/>
      <c r="U21" s="14"/>
      <c r="V21" s="14"/>
      <c r="W21" s="43"/>
      <c r="X21" s="14"/>
      <c r="Y21" s="14"/>
      <c r="Z21" s="110"/>
      <c r="AA21" s="50" t="s">
        <v>210</v>
      </c>
      <c r="AB21" s="14"/>
      <c r="AC21" s="43" t="s">
        <v>135</v>
      </c>
      <c r="AD21" s="14"/>
      <c r="AE21" s="14"/>
      <c r="AF21" s="15"/>
    </row>
    <row r="22" spans="1:32" s="16" customFormat="1" ht="40.15" customHeight="1">
      <c r="A22" s="110"/>
      <c r="B22" s="115"/>
      <c r="C22" s="50" t="s">
        <v>189</v>
      </c>
      <c r="D22" s="50"/>
      <c r="E22" s="51">
        <v>81</v>
      </c>
      <c r="F22" s="14"/>
      <c r="G22" s="14"/>
      <c r="H22" s="110"/>
      <c r="I22" s="14" t="s">
        <v>196</v>
      </c>
      <c r="J22" s="14"/>
      <c r="K22" s="51" t="s">
        <v>199</v>
      </c>
      <c r="L22" s="14"/>
      <c r="M22" s="14"/>
      <c r="N22" s="110"/>
      <c r="O22" s="50" t="s">
        <v>29</v>
      </c>
      <c r="P22" s="50"/>
      <c r="Q22" s="51" t="s">
        <v>181</v>
      </c>
      <c r="R22" s="50"/>
      <c r="S22" s="50"/>
      <c r="T22" s="110"/>
      <c r="U22" s="14"/>
      <c r="V22" s="14"/>
      <c r="W22" s="43"/>
      <c r="X22" s="14"/>
      <c r="Y22" s="14"/>
      <c r="Z22" s="110"/>
      <c r="AA22" s="14" t="s">
        <v>35</v>
      </c>
      <c r="AB22" s="14"/>
      <c r="AC22" s="43" t="s">
        <v>36</v>
      </c>
      <c r="AD22" s="14"/>
      <c r="AE22" s="14"/>
    </row>
    <row r="23" spans="1:32" s="16" customFormat="1" ht="40.15" customHeight="1">
      <c r="A23" s="110"/>
      <c r="B23" s="115"/>
      <c r="C23" s="14"/>
      <c r="D23" s="14"/>
      <c r="E23" s="43"/>
      <c r="F23" s="14"/>
      <c r="G23" s="14"/>
      <c r="H23" s="110"/>
      <c r="I23" s="14" t="s">
        <v>136</v>
      </c>
      <c r="J23" s="14"/>
      <c r="K23" s="43" t="s">
        <v>137</v>
      </c>
      <c r="L23" s="14"/>
      <c r="M23" s="14"/>
      <c r="N23" s="110"/>
      <c r="O23" s="14"/>
      <c r="P23" s="14"/>
      <c r="Q23" s="43"/>
      <c r="R23" s="14"/>
      <c r="S23" s="14"/>
      <c r="T23" s="110"/>
      <c r="U23" s="14"/>
      <c r="V23" s="14"/>
      <c r="W23" s="43"/>
      <c r="X23" s="14"/>
      <c r="Y23" s="14"/>
      <c r="Z23" s="110"/>
      <c r="AA23" s="14" t="s">
        <v>211</v>
      </c>
      <c r="AB23" s="14"/>
      <c r="AC23" s="43" t="s">
        <v>38</v>
      </c>
      <c r="AD23" s="14"/>
      <c r="AE23" s="14"/>
    </row>
    <row r="24" spans="1:32" s="16" customFormat="1" ht="40.15" customHeight="1">
      <c r="A24" s="110"/>
      <c r="B24" s="115"/>
      <c r="C24" s="14"/>
      <c r="D24" s="14"/>
      <c r="E24" s="43"/>
      <c r="F24" s="14"/>
      <c r="G24" s="14"/>
      <c r="H24" s="110"/>
      <c r="I24" s="14" t="s">
        <v>198</v>
      </c>
      <c r="J24" s="14"/>
      <c r="K24" s="43" t="s">
        <v>138</v>
      </c>
      <c r="L24" s="14"/>
      <c r="M24" s="14"/>
      <c r="N24" s="110"/>
      <c r="O24" s="14"/>
      <c r="P24" s="14"/>
      <c r="Q24" s="43"/>
      <c r="R24" s="14"/>
      <c r="S24" s="14"/>
      <c r="T24" s="110"/>
      <c r="U24" s="14"/>
      <c r="V24" s="14"/>
      <c r="W24" s="43"/>
      <c r="X24" s="14"/>
      <c r="Y24" s="14"/>
      <c r="Z24" s="110"/>
      <c r="AA24" s="14"/>
      <c r="AB24" s="14"/>
      <c r="AC24" s="43"/>
      <c r="AD24" s="14"/>
      <c r="AE24" s="14"/>
    </row>
    <row r="25" spans="1:32" s="16" customFormat="1" ht="40.15" customHeight="1">
      <c r="A25" s="109" t="s">
        <v>27</v>
      </c>
      <c r="B25" s="110" t="s">
        <v>139</v>
      </c>
      <c r="C25" s="14" t="s">
        <v>41</v>
      </c>
      <c r="D25" s="14"/>
      <c r="E25" s="43" t="s">
        <v>36</v>
      </c>
      <c r="F25" s="14"/>
      <c r="G25" s="14"/>
      <c r="H25" s="110" t="s">
        <v>28</v>
      </c>
      <c r="I25" s="14" t="s">
        <v>41</v>
      </c>
      <c r="J25" s="14"/>
      <c r="K25" s="43" t="s">
        <v>36</v>
      </c>
      <c r="L25" s="14"/>
      <c r="M25" s="14"/>
      <c r="N25" s="110" t="s">
        <v>28</v>
      </c>
      <c r="O25" s="14" t="s">
        <v>41</v>
      </c>
      <c r="P25" s="14"/>
      <c r="Q25" s="43" t="s">
        <v>36</v>
      </c>
      <c r="R25" s="14"/>
      <c r="S25" s="14"/>
      <c r="T25" s="110"/>
      <c r="U25" s="14"/>
      <c r="V25" s="14"/>
      <c r="W25" s="43"/>
      <c r="X25" s="14"/>
      <c r="Y25" s="14"/>
      <c r="Z25" s="110" t="s">
        <v>28</v>
      </c>
      <c r="AA25" s="14" t="s">
        <v>41</v>
      </c>
      <c r="AB25" s="14"/>
      <c r="AC25" s="43" t="s">
        <v>36</v>
      </c>
      <c r="AD25" s="14"/>
      <c r="AE25" s="14"/>
    </row>
    <row r="26" spans="1:32" s="16" customFormat="1" ht="40.15" customHeight="1">
      <c r="A26" s="110"/>
      <c r="B26" s="110"/>
      <c r="C26" s="14" t="s">
        <v>140</v>
      </c>
      <c r="D26" s="14"/>
      <c r="E26" s="43" t="s">
        <v>141</v>
      </c>
      <c r="F26" s="14"/>
      <c r="G26" s="14"/>
      <c r="H26" s="110"/>
      <c r="I26" s="14"/>
      <c r="J26" s="14"/>
      <c r="K26" s="43"/>
      <c r="L26" s="14"/>
      <c r="M26" s="14"/>
      <c r="N26" s="110"/>
      <c r="O26" s="14"/>
      <c r="P26" s="14"/>
      <c r="Q26" s="43"/>
      <c r="R26" s="14"/>
      <c r="S26" s="14"/>
      <c r="T26" s="110"/>
      <c r="U26" s="14"/>
      <c r="V26" s="14"/>
      <c r="W26" s="43"/>
      <c r="X26" s="14"/>
      <c r="Y26" s="14"/>
      <c r="Z26" s="110"/>
      <c r="AA26" s="14"/>
      <c r="AB26" s="14"/>
      <c r="AC26" s="43"/>
      <c r="AD26" s="14"/>
      <c r="AE26" s="14"/>
    </row>
    <row r="27" spans="1:32" s="16" customFormat="1" ht="40.15" customHeight="1">
      <c r="A27" s="109" t="s">
        <v>142</v>
      </c>
      <c r="B27" s="110" t="s">
        <v>192</v>
      </c>
      <c r="C27" s="14" t="s">
        <v>134</v>
      </c>
      <c r="D27" s="14"/>
      <c r="E27" s="43" t="s">
        <v>123</v>
      </c>
      <c r="F27" s="14"/>
      <c r="G27" s="14"/>
      <c r="H27" s="110" t="s">
        <v>143</v>
      </c>
      <c r="I27" s="14" t="s">
        <v>144</v>
      </c>
      <c r="J27" s="14"/>
      <c r="K27" s="43" t="s">
        <v>145</v>
      </c>
      <c r="L27" s="14"/>
      <c r="M27" s="14"/>
      <c r="N27" s="110" t="s">
        <v>146</v>
      </c>
      <c r="O27" s="14" t="s">
        <v>39</v>
      </c>
      <c r="P27" s="14"/>
      <c r="Q27" s="43" t="s">
        <v>95</v>
      </c>
      <c r="R27" s="14"/>
      <c r="S27" s="14"/>
      <c r="T27" s="110" t="s">
        <v>147</v>
      </c>
      <c r="U27" s="14" t="s">
        <v>148</v>
      </c>
      <c r="V27" s="14"/>
      <c r="W27" s="43" t="s">
        <v>149</v>
      </c>
      <c r="X27" s="14"/>
      <c r="Y27" s="14"/>
      <c r="Z27" s="110" t="s">
        <v>150</v>
      </c>
      <c r="AA27" s="14" t="s">
        <v>151</v>
      </c>
      <c r="AB27" s="14"/>
      <c r="AC27" s="43" t="s">
        <v>152</v>
      </c>
      <c r="AD27" s="14"/>
      <c r="AE27" s="14"/>
    </row>
    <row r="28" spans="1:32" s="16" customFormat="1" ht="40.15" customHeight="1">
      <c r="A28" s="110"/>
      <c r="B28" s="110"/>
      <c r="C28" s="14" t="s">
        <v>153</v>
      </c>
      <c r="D28" s="14"/>
      <c r="E28" s="43" t="s">
        <v>154</v>
      </c>
      <c r="F28" s="14"/>
      <c r="G28" s="14"/>
      <c r="H28" s="110"/>
      <c r="I28" s="14" t="s">
        <v>97</v>
      </c>
      <c r="J28" s="14"/>
      <c r="K28" s="43" t="s">
        <v>155</v>
      </c>
      <c r="L28" s="14"/>
      <c r="M28" s="14"/>
      <c r="N28" s="110"/>
      <c r="O28" s="14" t="s">
        <v>108</v>
      </c>
      <c r="P28" s="14"/>
      <c r="Q28" s="43" t="s">
        <v>114</v>
      </c>
      <c r="R28" s="14"/>
      <c r="S28" s="14"/>
      <c r="T28" s="110"/>
      <c r="U28" s="14" t="s">
        <v>29</v>
      </c>
      <c r="V28" s="14"/>
      <c r="W28" s="43" t="s">
        <v>123</v>
      </c>
      <c r="X28" s="14"/>
      <c r="Y28" s="14"/>
      <c r="Z28" s="110"/>
      <c r="AA28" s="14" t="s">
        <v>156</v>
      </c>
      <c r="AB28" s="14"/>
      <c r="AC28" s="43" t="s">
        <v>152</v>
      </c>
      <c r="AD28" s="14"/>
      <c r="AE28" s="14"/>
    </row>
    <row r="29" spans="1:32" s="16" customFormat="1" ht="40.15" customHeight="1">
      <c r="A29" s="110"/>
      <c r="B29" s="110"/>
      <c r="C29" s="14" t="s">
        <v>118</v>
      </c>
      <c r="D29" s="14"/>
      <c r="E29" s="43" t="s">
        <v>157</v>
      </c>
      <c r="F29" s="14"/>
      <c r="G29" s="14"/>
      <c r="H29" s="110"/>
      <c r="I29" s="54" t="s">
        <v>202</v>
      </c>
      <c r="J29" s="52"/>
      <c r="K29" s="53" t="s">
        <v>213</v>
      </c>
      <c r="L29" s="52"/>
      <c r="M29" s="52"/>
      <c r="N29" s="110"/>
      <c r="O29" s="14" t="s">
        <v>40</v>
      </c>
      <c r="P29" s="14"/>
      <c r="Q29" s="43" t="s">
        <v>30</v>
      </c>
      <c r="R29" s="14"/>
      <c r="S29" s="14"/>
      <c r="T29" s="110"/>
      <c r="U29" s="14" t="s">
        <v>158</v>
      </c>
      <c r="V29" s="14"/>
      <c r="W29" s="43" t="s">
        <v>32</v>
      </c>
      <c r="X29" s="14"/>
      <c r="Y29" s="14"/>
      <c r="Z29" s="110"/>
      <c r="AA29" s="14" t="s">
        <v>45</v>
      </c>
      <c r="AB29" s="14"/>
      <c r="AC29" s="43" t="s">
        <v>42</v>
      </c>
      <c r="AD29" s="14"/>
      <c r="AE29" s="14"/>
    </row>
    <row r="30" spans="1:32" s="16" customFormat="1" ht="40.15" customHeight="1">
      <c r="A30" s="110"/>
      <c r="B30" s="110"/>
      <c r="C30" s="14" t="s">
        <v>191</v>
      </c>
      <c r="D30" s="14"/>
      <c r="E30" s="43" t="s">
        <v>159</v>
      </c>
      <c r="F30" s="14"/>
      <c r="G30" s="14"/>
      <c r="H30" s="110"/>
      <c r="I30" s="14" t="s">
        <v>160</v>
      </c>
      <c r="J30" s="14"/>
      <c r="K30" s="43" t="s">
        <v>128</v>
      </c>
      <c r="L30" s="14"/>
      <c r="M30" s="14"/>
      <c r="N30" s="110"/>
      <c r="O30" s="50" t="s">
        <v>204</v>
      </c>
      <c r="P30" s="14"/>
      <c r="Q30" s="51" t="s">
        <v>95</v>
      </c>
      <c r="R30" s="14"/>
      <c r="S30" s="14"/>
      <c r="T30" s="110"/>
      <c r="U30" s="50" t="s">
        <v>209</v>
      </c>
      <c r="V30" s="14"/>
      <c r="W30" s="43" t="s">
        <v>37</v>
      </c>
      <c r="X30" s="14"/>
      <c r="Y30" s="14"/>
      <c r="Z30" s="110"/>
      <c r="AA30" s="14" t="s">
        <v>161</v>
      </c>
      <c r="AB30" s="14"/>
      <c r="AC30" s="43" t="s">
        <v>154</v>
      </c>
      <c r="AD30" s="14"/>
      <c r="AE30" s="14"/>
    </row>
    <row r="31" spans="1:32" s="16" customFormat="1" ht="40.15" customHeight="1">
      <c r="A31" s="110"/>
      <c r="B31" s="110"/>
      <c r="C31" s="14"/>
      <c r="D31" s="14"/>
      <c r="E31" s="43"/>
      <c r="F31" s="14"/>
      <c r="G31" s="14"/>
      <c r="H31" s="110"/>
      <c r="I31" s="14" t="s">
        <v>40</v>
      </c>
      <c r="J31" s="14"/>
      <c r="K31" s="43" t="s">
        <v>30</v>
      </c>
      <c r="L31" s="14"/>
      <c r="M31" s="14"/>
      <c r="N31" s="110"/>
      <c r="O31" s="14" t="s">
        <v>162</v>
      </c>
      <c r="P31" s="14"/>
      <c r="Q31" s="43" t="s">
        <v>163</v>
      </c>
      <c r="R31" s="14"/>
      <c r="S31" s="14"/>
      <c r="T31" s="110"/>
      <c r="U31" s="14" t="s">
        <v>164</v>
      </c>
      <c r="V31" s="14"/>
      <c r="W31" s="43" t="s">
        <v>165</v>
      </c>
      <c r="X31" s="14"/>
      <c r="Y31" s="14"/>
      <c r="Z31" s="110"/>
      <c r="AA31" s="14"/>
      <c r="AB31" s="14"/>
      <c r="AC31" s="43"/>
      <c r="AD31" s="14"/>
      <c r="AE31" s="14"/>
    </row>
    <row r="32" spans="1:32" s="16" customFormat="1" ht="40.15" customHeight="1">
      <c r="A32" s="110"/>
      <c r="B32" s="110"/>
      <c r="C32" s="14"/>
      <c r="D32" s="14"/>
      <c r="E32" s="43"/>
      <c r="F32" s="14"/>
      <c r="G32" s="14"/>
      <c r="H32" s="110"/>
      <c r="I32" s="50" t="s">
        <v>200</v>
      </c>
      <c r="J32" s="14"/>
      <c r="K32" s="43" t="s">
        <v>166</v>
      </c>
      <c r="L32" s="14"/>
      <c r="M32" s="14"/>
      <c r="N32" s="110"/>
      <c r="O32" s="14"/>
      <c r="P32" s="14"/>
      <c r="Q32" s="43"/>
      <c r="R32" s="14"/>
      <c r="S32" s="14"/>
      <c r="T32" s="110"/>
      <c r="U32" s="14" t="s">
        <v>132</v>
      </c>
      <c r="V32" s="14"/>
      <c r="W32" s="43" t="s">
        <v>38</v>
      </c>
      <c r="X32" s="14"/>
      <c r="Y32" s="14"/>
      <c r="Z32" s="110"/>
      <c r="AA32" s="14"/>
      <c r="AB32" s="14"/>
      <c r="AC32" s="43"/>
      <c r="AD32" s="14"/>
      <c r="AE32" s="14"/>
    </row>
    <row r="33" spans="1:34" s="16" customFormat="1" ht="40.15" customHeight="1">
      <c r="A33" s="23" t="s">
        <v>167</v>
      </c>
      <c r="B33" s="24"/>
      <c r="C33" s="14"/>
      <c r="D33" s="14"/>
      <c r="E33" s="43"/>
      <c r="F33" s="14"/>
      <c r="G33" s="14"/>
      <c r="H33" s="24" t="s">
        <v>167</v>
      </c>
      <c r="I33" s="14" t="s">
        <v>167</v>
      </c>
      <c r="J33" s="14"/>
      <c r="K33" s="43" t="s">
        <v>106</v>
      </c>
      <c r="L33" s="14"/>
      <c r="M33" s="14"/>
      <c r="N33" s="24"/>
      <c r="O33" s="14"/>
      <c r="P33" s="14"/>
      <c r="Q33" s="43"/>
      <c r="R33" s="14"/>
      <c r="S33" s="14"/>
      <c r="T33" s="24" t="s">
        <v>167</v>
      </c>
      <c r="U33" s="14" t="s">
        <v>167</v>
      </c>
      <c r="V33" s="14"/>
      <c r="W33" s="43" t="s">
        <v>106</v>
      </c>
      <c r="X33" s="14"/>
      <c r="Y33" s="14"/>
      <c r="Z33" s="24"/>
      <c r="AA33" s="14"/>
      <c r="AB33" s="14"/>
      <c r="AC33" s="43"/>
      <c r="AD33" s="14"/>
      <c r="AE33" s="14"/>
    </row>
    <row r="34" spans="1:34" s="16" customFormat="1" ht="45" customHeight="1">
      <c r="A34" s="23"/>
      <c r="B34" s="24"/>
      <c r="C34" s="25" t="s">
        <v>13</v>
      </c>
      <c r="D34" s="86" t="s">
        <v>14</v>
      </c>
      <c r="E34" s="86"/>
      <c r="F34" s="14"/>
      <c r="G34" s="14"/>
      <c r="H34" s="24"/>
      <c r="I34" s="25" t="s">
        <v>13</v>
      </c>
      <c r="J34" s="86" t="s">
        <v>217</v>
      </c>
      <c r="K34" s="86"/>
      <c r="L34" s="14"/>
      <c r="M34" s="14"/>
      <c r="N34" s="24"/>
      <c r="O34" s="25" t="s">
        <v>13</v>
      </c>
      <c r="P34" s="86" t="s">
        <v>217</v>
      </c>
      <c r="Q34" s="86"/>
      <c r="R34" s="14"/>
      <c r="S34" s="14"/>
      <c r="T34" s="24"/>
      <c r="U34" s="25" t="s">
        <v>13</v>
      </c>
      <c r="V34" s="86" t="s">
        <v>216</v>
      </c>
      <c r="W34" s="86"/>
      <c r="X34" s="14"/>
      <c r="Y34" s="14"/>
      <c r="Z34" s="24"/>
      <c r="AA34" s="25" t="s">
        <v>13</v>
      </c>
      <c r="AB34" s="86" t="s">
        <v>217</v>
      </c>
      <c r="AC34" s="86"/>
      <c r="AD34" s="14"/>
      <c r="AE34" s="14"/>
    </row>
    <row r="35" spans="1:34" s="27" customFormat="1" ht="43.35" customHeight="1">
      <c r="A35" s="97" t="s">
        <v>15</v>
      </c>
      <c r="B35" s="98"/>
      <c r="C35" s="89">
        <f>SUM(G5:G33)</f>
        <v>0</v>
      </c>
      <c r="D35" s="90"/>
      <c r="E35" s="90"/>
      <c r="F35" s="90"/>
      <c r="G35" s="91"/>
      <c r="H35" s="26"/>
      <c r="I35" s="89">
        <f>SUM(M5:M33)</f>
        <v>0</v>
      </c>
      <c r="J35" s="90"/>
      <c r="K35" s="90"/>
      <c r="L35" s="90"/>
      <c r="M35" s="91"/>
      <c r="N35" s="26" t="s">
        <v>16</v>
      </c>
      <c r="O35" s="89">
        <f>SUM(S5:S33)</f>
        <v>0</v>
      </c>
      <c r="P35" s="90"/>
      <c r="Q35" s="90"/>
      <c r="R35" s="90"/>
      <c r="S35" s="91"/>
      <c r="T35" s="26" t="s">
        <v>16</v>
      </c>
      <c r="U35" s="89">
        <f>SUM(Y5:Y33)</f>
        <v>0</v>
      </c>
      <c r="V35" s="90"/>
      <c r="W35" s="90"/>
      <c r="X35" s="90"/>
      <c r="Y35" s="91"/>
      <c r="Z35" s="26" t="s">
        <v>16</v>
      </c>
      <c r="AA35" s="89">
        <f>SUM(AE5:AE33)</f>
        <v>0</v>
      </c>
      <c r="AB35" s="90"/>
      <c r="AC35" s="90"/>
      <c r="AD35" s="90"/>
      <c r="AE35" s="91"/>
      <c r="AF35" s="92">
        <f>AA35+U35+O35+I35+C35</f>
        <v>0</v>
      </c>
      <c r="AG35" s="93"/>
      <c r="AH35" s="93"/>
    </row>
    <row r="36" spans="1:34" s="32" customFormat="1" ht="25.35" customHeight="1">
      <c r="A36" s="101" t="s">
        <v>17</v>
      </c>
      <c r="B36" s="102"/>
      <c r="C36" s="87" t="s">
        <v>18</v>
      </c>
      <c r="D36" s="88"/>
      <c r="E36" s="28"/>
      <c r="F36" s="29"/>
      <c r="G36" s="29"/>
      <c r="H36" s="94"/>
      <c r="I36" s="87" t="s">
        <v>18</v>
      </c>
      <c r="J36" s="88"/>
      <c r="K36" s="28"/>
      <c r="L36" s="29"/>
      <c r="M36" s="29"/>
      <c r="N36" s="94"/>
      <c r="O36" s="87" t="s">
        <v>18</v>
      </c>
      <c r="P36" s="88"/>
      <c r="Q36" s="30"/>
      <c r="R36" s="31"/>
      <c r="S36" s="31"/>
      <c r="T36" s="94"/>
      <c r="U36" s="87" t="s">
        <v>18</v>
      </c>
      <c r="V36" s="88"/>
      <c r="W36" s="30"/>
      <c r="X36" s="31"/>
      <c r="Y36" s="31"/>
      <c r="Z36" s="94"/>
      <c r="AA36" s="87" t="s">
        <v>18</v>
      </c>
      <c r="AB36" s="88"/>
      <c r="AC36" s="30"/>
      <c r="AD36" s="31"/>
      <c r="AE36" s="31"/>
      <c r="AF36" s="84">
        <f>AF35/1722</f>
        <v>0</v>
      </c>
      <c r="AG36" s="85"/>
      <c r="AH36" s="85"/>
    </row>
    <row r="37" spans="1:34" s="32" customFormat="1" ht="25.35" customHeight="1">
      <c r="A37" s="103"/>
      <c r="B37" s="104"/>
      <c r="C37" s="87" t="s">
        <v>19</v>
      </c>
      <c r="D37" s="88"/>
      <c r="E37" s="28"/>
      <c r="F37" s="29"/>
      <c r="G37" s="29"/>
      <c r="H37" s="95"/>
      <c r="I37" s="87" t="s">
        <v>19</v>
      </c>
      <c r="J37" s="88"/>
      <c r="K37" s="28"/>
      <c r="L37" s="29"/>
      <c r="M37" s="29"/>
      <c r="N37" s="95"/>
      <c r="O37" s="87" t="s">
        <v>19</v>
      </c>
      <c r="P37" s="88"/>
      <c r="Q37" s="30"/>
      <c r="R37" s="31"/>
      <c r="S37" s="31"/>
      <c r="T37" s="95"/>
      <c r="U37" s="87" t="s">
        <v>19</v>
      </c>
      <c r="V37" s="88"/>
      <c r="W37" s="30"/>
      <c r="X37" s="31"/>
      <c r="Y37" s="31"/>
      <c r="Z37" s="95"/>
      <c r="AA37" s="87" t="s">
        <v>19</v>
      </c>
      <c r="AB37" s="88"/>
      <c r="AC37" s="30"/>
      <c r="AD37" s="31"/>
      <c r="AE37" s="31"/>
      <c r="AF37" s="84"/>
      <c r="AG37" s="85"/>
      <c r="AH37" s="85"/>
    </row>
    <row r="38" spans="1:34" s="32" customFormat="1" ht="25.35" customHeight="1">
      <c r="A38" s="103"/>
      <c r="B38" s="104"/>
      <c r="C38" s="87" t="s">
        <v>20</v>
      </c>
      <c r="D38" s="88"/>
      <c r="E38" s="28"/>
      <c r="F38" s="29"/>
      <c r="G38" s="29"/>
      <c r="H38" s="95"/>
      <c r="I38" s="87" t="s">
        <v>20</v>
      </c>
      <c r="J38" s="88"/>
      <c r="K38" s="28"/>
      <c r="L38" s="29"/>
      <c r="M38" s="29"/>
      <c r="N38" s="95"/>
      <c r="O38" s="87" t="s">
        <v>20</v>
      </c>
      <c r="P38" s="88"/>
      <c r="Q38" s="30"/>
      <c r="R38" s="31"/>
      <c r="S38" s="31"/>
      <c r="T38" s="95"/>
      <c r="U38" s="87" t="s">
        <v>20</v>
      </c>
      <c r="V38" s="88"/>
      <c r="W38" s="30"/>
      <c r="X38" s="31"/>
      <c r="Y38" s="31"/>
      <c r="Z38" s="95"/>
      <c r="AA38" s="87" t="s">
        <v>20</v>
      </c>
      <c r="AB38" s="88"/>
      <c r="AC38" s="30"/>
      <c r="AD38" s="31"/>
      <c r="AE38" s="31"/>
    </row>
    <row r="39" spans="1:34" s="32" customFormat="1" ht="25.35" customHeight="1">
      <c r="A39" s="103"/>
      <c r="B39" s="104"/>
      <c r="C39" s="87" t="s">
        <v>21</v>
      </c>
      <c r="D39" s="88"/>
      <c r="E39" s="28"/>
      <c r="F39" s="29"/>
      <c r="G39" s="29"/>
      <c r="H39" s="95"/>
      <c r="I39" s="87" t="s">
        <v>21</v>
      </c>
      <c r="J39" s="88"/>
      <c r="K39" s="28"/>
      <c r="L39" s="29"/>
      <c r="M39" s="29"/>
      <c r="N39" s="95"/>
      <c r="O39" s="87" t="s">
        <v>21</v>
      </c>
      <c r="P39" s="88"/>
      <c r="Q39" s="30"/>
      <c r="R39" s="31"/>
      <c r="S39" s="31"/>
      <c r="T39" s="95"/>
      <c r="U39" s="87" t="s">
        <v>21</v>
      </c>
      <c r="V39" s="88"/>
      <c r="W39" s="30"/>
      <c r="X39" s="31"/>
      <c r="Y39" s="31"/>
      <c r="Z39" s="95"/>
      <c r="AA39" s="87" t="s">
        <v>21</v>
      </c>
      <c r="AB39" s="88"/>
      <c r="AC39" s="30"/>
      <c r="AD39" s="31"/>
      <c r="AE39" s="31"/>
    </row>
    <row r="40" spans="1:34" s="32" customFormat="1" ht="25.35" customHeight="1">
      <c r="A40" s="103"/>
      <c r="B40" s="104"/>
      <c r="C40" s="87" t="s">
        <v>22</v>
      </c>
      <c r="D40" s="88"/>
      <c r="E40" s="28"/>
      <c r="F40" s="29"/>
      <c r="G40" s="29"/>
      <c r="H40" s="95"/>
      <c r="I40" s="87" t="s">
        <v>22</v>
      </c>
      <c r="J40" s="88"/>
      <c r="K40" s="30"/>
      <c r="L40" s="29"/>
      <c r="M40" s="29"/>
      <c r="N40" s="95"/>
      <c r="O40" s="87" t="s">
        <v>22</v>
      </c>
      <c r="P40" s="88"/>
      <c r="Q40" s="30"/>
      <c r="R40" s="31"/>
      <c r="S40" s="31"/>
      <c r="T40" s="95"/>
      <c r="U40" s="87" t="s">
        <v>22</v>
      </c>
      <c r="V40" s="88"/>
      <c r="W40" s="30"/>
      <c r="X40" s="31"/>
      <c r="Y40" s="31"/>
      <c r="Z40" s="95"/>
      <c r="AA40" s="87" t="s">
        <v>22</v>
      </c>
      <c r="AB40" s="88"/>
      <c r="AC40" s="30"/>
      <c r="AD40" s="31"/>
      <c r="AE40" s="31"/>
    </row>
    <row r="41" spans="1:34" s="32" customFormat="1" ht="30" customHeight="1">
      <c r="A41" s="105"/>
      <c r="B41" s="106"/>
      <c r="C41" s="87" t="s">
        <v>23</v>
      </c>
      <c r="D41" s="88"/>
      <c r="E41" s="33">
        <f>E36*70+E37*75+E38*25+E39*60+E40*45</f>
        <v>0</v>
      </c>
      <c r="F41" s="29"/>
      <c r="G41" s="29"/>
      <c r="H41" s="96"/>
      <c r="I41" s="87" t="s">
        <v>23</v>
      </c>
      <c r="J41" s="88"/>
      <c r="K41" s="33">
        <f>K36*70+K37*75+K38*25+K39*60+K40*45</f>
        <v>0</v>
      </c>
      <c r="L41" s="29"/>
      <c r="M41" s="29"/>
      <c r="N41" s="96"/>
      <c r="O41" s="87" t="s">
        <v>23</v>
      </c>
      <c r="P41" s="88"/>
      <c r="Q41" s="33">
        <f>Q36*70+Q37*75+Q38*25+Q39*150+Q40*45</f>
        <v>0</v>
      </c>
      <c r="R41" s="29"/>
      <c r="S41" s="29"/>
      <c r="T41" s="96"/>
      <c r="U41" s="87" t="s">
        <v>23</v>
      </c>
      <c r="V41" s="88"/>
      <c r="W41" s="33">
        <f>W36*70+W37*75+W38*25+W39*60+W40*45</f>
        <v>0</v>
      </c>
      <c r="X41" s="29"/>
      <c r="Y41" s="29"/>
      <c r="Z41" s="96"/>
      <c r="AA41" s="87" t="s">
        <v>23</v>
      </c>
      <c r="AB41" s="88"/>
      <c r="AC41" s="33">
        <f>AC36*70+AC37*75+AC38*25+AC39*60+AC40*45</f>
        <v>0</v>
      </c>
      <c r="AD41" s="29"/>
      <c r="AE41" s="29"/>
    </row>
    <row r="42" spans="1:34" s="32" customFormat="1" ht="47.25" customHeight="1">
      <c r="A42" s="99" t="s">
        <v>24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</row>
    <row r="43" spans="1:34" s="34" customFormat="1" ht="30" customHeight="1">
      <c r="A43" s="100" t="s">
        <v>25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</row>
    <row r="44" spans="1:34" ht="30" customHeight="1">
      <c r="S44" s="3"/>
    </row>
    <row r="45" spans="1:34" ht="30" customHeight="1"/>
    <row r="46" spans="1:34" ht="30" customHeight="1"/>
    <row r="47" spans="1:34" ht="30" customHeight="1"/>
    <row r="48" spans="1:34" ht="30" customHeight="1"/>
  </sheetData>
  <mergeCells count="118">
    <mergeCell ref="A18:A24"/>
    <mergeCell ref="B18:B24"/>
    <mergeCell ref="H18:H24"/>
    <mergeCell ref="N18:N24"/>
    <mergeCell ref="T18:T24"/>
    <mergeCell ref="Z18:Z24"/>
    <mergeCell ref="AB5:AB6"/>
    <mergeCell ref="AC5:AC6"/>
    <mergeCell ref="G5:G6"/>
    <mergeCell ref="J5:J6"/>
    <mergeCell ref="K5:K6"/>
    <mergeCell ref="L5:L6"/>
    <mergeCell ref="M5:M6"/>
    <mergeCell ref="P5:P6"/>
    <mergeCell ref="N5:N6"/>
    <mergeCell ref="O5:O6"/>
    <mergeCell ref="T5:T6"/>
    <mergeCell ref="U5:U6"/>
    <mergeCell ref="Z5:Z6"/>
    <mergeCell ref="Q5:Q6"/>
    <mergeCell ref="R5:R6"/>
    <mergeCell ref="S5:S6"/>
    <mergeCell ref="V5:V6"/>
    <mergeCell ref="AD5:AD6"/>
    <mergeCell ref="AE5:AE6"/>
    <mergeCell ref="AA3:AC3"/>
    <mergeCell ref="A1:AE1"/>
    <mergeCell ref="B2:G2"/>
    <mergeCell ref="H2:M2"/>
    <mergeCell ref="N2:S2"/>
    <mergeCell ref="T2:Y2"/>
    <mergeCell ref="Z2:AE2"/>
    <mergeCell ref="A3:B3"/>
    <mergeCell ref="C3:E3"/>
    <mergeCell ref="I3:K3"/>
    <mergeCell ref="O3:Q3"/>
    <mergeCell ref="U3:W3"/>
    <mergeCell ref="AA5:AA6"/>
    <mergeCell ref="A4:B4"/>
    <mergeCell ref="A5:A6"/>
    <mergeCell ref="B5:B6"/>
    <mergeCell ref="C5:C6"/>
    <mergeCell ref="H5:H6"/>
    <mergeCell ref="I5:I6"/>
    <mergeCell ref="D5:D6"/>
    <mergeCell ref="E5:E6"/>
    <mergeCell ref="F5:F6"/>
    <mergeCell ref="W5:W6"/>
    <mergeCell ref="X5:X6"/>
    <mergeCell ref="Y5:Y6"/>
    <mergeCell ref="A7:A17"/>
    <mergeCell ref="B7:B17"/>
    <mergeCell ref="H7:H17"/>
    <mergeCell ref="N7:N17"/>
    <mergeCell ref="T7:T17"/>
    <mergeCell ref="Z7:Z17"/>
    <mergeCell ref="A27:A32"/>
    <mergeCell ref="B27:B32"/>
    <mergeCell ref="H27:H32"/>
    <mergeCell ref="N27:N32"/>
    <mergeCell ref="T27:T32"/>
    <mergeCell ref="Z27:Z32"/>
    <mergeCell ref="A25:A26"/>
    <mergeCell ref="B25:B26"/>
    <mergeCell ref="H25:H26"/>
    <mergeCell ref="N25:N26"/>
    <mergeCell ref="T25:T26"/>
    <mergeCell ref="Z25:Z26"/>
    <mergeCell ref="D34:E34"/>
    <mergeCell ref="J34:K34"/>
    <mergeCell ref="P34:Q34"/>
    <mergeCell ref="V34:W34"/>
    <mergeCell ref="AB34:AC34"/>
    <mergeCell ref="AA35:AE35"/>
    <mergeCell ref="AF35:AH35"/>
    <mergeCell ref="A36:B41"/>
    <mergeCell ref="C36:D36"/>
    <mergeCell ref="H36:H41"/>
    <mergeCell ref="I36:J36"/>
    <mergeCell ref="N36:N41"/>
    <mergeCell ref="O36:P36"/>
    <mergeCell ref="T36:T41"/>
    <mergeCell ref="U36:V36"/>
    <mergeCell ref="A35:B35"/>
    <mergeCell ref="C35:G35"/>
    <mergeCell ref="I35:M35"/>
    <mergeCell ref="O35:S35"/>
    <mergeCell ref="U35:Y35"/>
    <mergeCell ref="AF36:AH37"/>
    <mergeCell ref="C37:D37"/>
    <mergeCell ref="I37:J37"/>
    <mergeCell ref="O37:P37"/>
    <mergeCell ref="U37:V37"/>
    <mergeCell ref="AA37:AB37"/>
    <mergeCell ref="O38:P38"/>
    <mergeCell ref="U38:V38"/>
    <mergeCell ref="AA38:AB38"/>
    <mergeCell ref="C39:D39"/>
    <mergeCell ref="I39:J39"/>
    <mergeCell ref="O39:P39"/>
    <mergeCell ref="U39:V39"/>
    <mergeCell ref="AA39:AB39"/>
    <mergeCell ref="Z36:Z41"/>
    <mergeCell ref="AA36:AB36"/>
    <mergeCell ref="C38:D38"/>
    <mergeCell ref="I38:J38"/>
    <mergeCell ref="A42:AE42"/>
    <mergeCell ref="A43:AC43"/>
    <mergeCell ref="C40:D40"/>
    <mergeCell ref="I40:J40"/>
    <mergeCell ref="O40:P40"/>
    <mergeCell ref="U40:V40"/>
    <mergeCell ref="AA40:AB40"/>
    <mergeCell ref="C41:D41"/>
    <mergeCell ref="I41:J41"/>
    <mergeCell ref="O41:P41"/>
    <mergeCell ref="U41:V41"/>
    <mergeCell ref="AA41:AB41"/>
  </mergeCells>
  <phoneticPr fontId="4" type="noConversion"/>
  <printOptions horizontalCentered="1" verticalCentered="1"/>
  <pageMargins left="0" right="0" top="0" bottom="0" header="0.23622047244094491" footer="0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5</vt:lpstr>
      <vt:lpstr>5 (素)</vt:lpstr>
      <vt:lpstr>6</vt:lpstr>
      <vt:lpstr>'5'!Print_Area</vt:lpstr>
      <vt:lpstr>'5 (素)'!Print_Area</vt:lpstr>
      <vt:lpstr>'6'!Print_Area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User</cp:lastModifiedBy>
  <cp:lastPrinted>2021-09-23T06:06:17Z</cp:lastPrinted>
  <dcterms:created xsi:type="dcterms:W3CDTF">2021-09-15T06:27:14Z</dcterms:created>
  <dcterms:modified xsi:type="dcterms:W3CDTF">2021-09-23T06:06:20Z</dcterms:modified>
</cp:coreProperties>
</file>